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Z:\AÑO 2022\Portal Transparencia\Agosto\Presupuesto\"/>
    </mc:Choice>
  </mc:AlternateContent>
  <xr:revisionPtr revIDLastSave="0" documentId="13_ncr:1_{8D863968-4B7E-4063-A59D-1D5AA7FFC7DE}" xr6:coauthVersionLast="47" xr6:coauthVersionMax="47" xr10:uidLastSave="{00000000-0000-0000-0000-000000000000}"/>
  <bookViews>
    <workbookView xWindow="-120" yWindow="-120" windowWidth="20730" windowHeight="11160" xr2:uid="{4338FEAE-DB8E-4C02-BE6D-DDC1311F061E}"/>
  </bookViews>
  <sheets>
    <sheet name="Hoja1" sheetId="1" r:id="rId1"/>
  </sheets>
  <externalReferences>
    <externalReference r:id="rId2"/>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1" i="1" l="1"/>
  <c r="J32" i="1"/>
  <c r="J33" i="1"/>
  <c r="J34" i="1"/>
  <c r="J35" i="1"/>
  <c r="J30" i="1"/>
  <c r="J29" i="1"/>
  <c r="I29" i="1"/>
  <c r="I35" i="1"/>
  <c r="I36" i="1"/>
  <c r="I32" i="1"/>
  <c r="I31" i="1"/>
  <c r="I30" i="1"/>
  <c r="I33" i="1"/>
  <c r="J36" i="1"/>
  <c r="I25" i="1"/>
  <c r="I34" i="1"/>
  <c r="C16" i="1"/>
  <c r="B15" i="1"/>
  <c r="C15" i="1" s="1"/>
  <c r="C14" i="1"/>
</calcChain>
</file>

<file path=xl/sharedStrings.xml><?xml version="1.0" encoding="utf-8"?>
<sst xmlns="http://schemas.openxmlformats.org/spreadsheetml/2006/main" count="81" uniqueCount="79">
  <si>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</si>
  <si>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</si>
  <si>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</si>
  <si>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</si>
  <si>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</si>
  <si>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</si>
  <si>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</si>
  <si>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</si>
  <si>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</si>
  <si>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</si>
  <si>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</si>
  <si>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</si>
  <si>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</si>
  <si>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</si>
  <si>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</si>
  <si>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</si>
  <si>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</si>
  <si>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</si>
  <si>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</si>
  <si>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</si>
  <si>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</si>
  <si>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</si>
  <si>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</si>
  <si>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</si>
  <si>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</si>
  <si>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</si>
  <si>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</si>
  <si>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</si>
  <si>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</si>
  <si>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</si>
  <si>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</si>
  <si>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</si>
  <si>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</si>
  <si>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</si>
  <si>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</si>
  <si>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</si>
  <si>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</si>
  <si>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</si>
  <si>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</si>
  <si>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</si>
  <si>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</si>
  <si>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</si>
  <si>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</si>
  <si>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</si>
  <si>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</si>
  <si>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</si>
  <si>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</si>
  <si>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Programación Trimestral</t>
  </si>
  <si>
    <t>Ejecución Trimestral</t>
  </si>
  <si>
    <t xml:space="preserve"> Presupuesto Anual</t>
  </si>
  <si>
    <t>0001</t>
  </si>
  <si>
    <t>01</t>
  </si>
  <si>
    <t>0216 - Ministerio de Cultura</t>
  </si>
  <si>
    <t>Formular, aplicar y regir las políticas públicas en materia cultural, de forma participativa, inclusiva y diversa, salvaguardando el patrimonio cultural y las manifestaciones creativas, a fin de preservar la identidad nacional, garantizando los derechos culturales del pueblo dominicano para contribuir al desarrollo sostenible de la nación.</t>
  </si>
  <si>
    <t>Ser una institución con excelencia en materia de políticas públicas culturales, que promueva una ciudadanía cultural, auspiciando la conservación y difusión de los bienes y manifestaciones culturales de la nación.</t>
  </si>
  <si>
    <t>Columna1</t>
  </si>
  <si>
    <t>Numero de visitantes</t>
  </si>
  <si>
    <t>Numero de participantes</t>
  </si>
  <si>
    <t>Numero de estudiantes recibiendo formacion</t>
  </si>
  <si>
    <t>Numero de egresados  capacitados</t>
  </si>
  <si>
    <t>Numero de publicaciones</t>
  </si>
  <si>
    <t>Numero de artistas e intelectuales premiados</t>
  </si>
  <si>
    <t>5842 - Publico en general accede a los edificios patrimoniales, museos y sitios historicos en el pais</t>
  </si>
  <si>
    <t>5844 - Publico en general participa de las actividades del patrimonio cultural inmaterial del pais.</t>
  </si>
  <si>
    <t>5846 - Publico en general recibe formacion en arte y areas del que hacer cultural</t>
  </si>
  <si>
    <t>5847 - Jovenes y adultos acceden a la capacitacion profesional y educacion intelectual en las diferentes areas culturales</t>
  </si>
  <si>
    <t>5849 - Publicaciones y ediciones de obras literarias, artisticas y culturales</t>
  </si>
  <si>
    <t>5850 - Publico en general disfrutando de las creaciones y expresiones humanas a traves de recursos plasticos, linguisticos o sonoros, bienes y servicios de las industrias culturales y reconocimientos al talento</t>
  </si>
  <si>
    <t>5851 - Artistas e intelectuales reciben premios a la innovacion y emprendimiento cultural</t>
  </si>
  <si>
    <t>Artistas, escritores y poetas, 
Publico en general, 
Creadores e intelectuales, 
Poblacion nacional y extranjera</t>
  </si>
  <si>
    <t>6530 - Poblacion nacional y extranjera accede a oferta literaria a traves de eventos para el fomento de la lectura y la cultura</t>
  </si>
  <si>
    <t>Programa 12; Programa 13</t>
  </si>
  <si>
    <t>Programa 12: Difusión Patrimonio Cultural [material e inmaterial]
Programa 13: -Fomento y desarrollo de la cultura</t>
  </si>
  <si>
    <t>1. 5842
2. 5844
3. 5846
4. 5847
5. 5850
6. 5851
7. 6530</t>
  </si>
  <si>
    <t xml:space="preserve">1. Este producto presenta una desviación positiva debido a que su realización estuvo dentro del marco de la celebración de la Feria Internacional del Libro 2022 y Noche Larga de Museos 2022, lo que resulto en un incremento considerable en las visitas.	
2. El siguiente producto fue el resultado de la colaboración de este ministerio y el la Alcaldía del Distrito Nacional, apoyando en carnaval dominicano y el fomento al folklor y PCI. Cabe destacar que los recursos.	
3. Esta desviación positiva obedece a que las escuelas libres han tenido una participación muy activa en las actividades del ministerio ademas, la asistencia por parte de estudiantes de escuelas y colegios tuvo un repunte con relación al T1 y la post pandemia. NOTA: En el adjunto se encuentra un link de descarga.	
4. Este este producto obtuvimos una desviación positiva a razón de que recibimos mas estudiantes para las capacitaciones. Según las líneas de acción definidas en la Resolución No.004 del MAP, del Viceministerio de Desarrollo, Innovación e Investigación Cultural		
5. Levantadas las restricciones del Covid-19, resulto en un aumento en la asistencia en actividades realizadas por el ministerio.	
6. En este producto solo hubo una entrega premios en colaboración con la fundación Eduardo León Jimenez.	
7. En este producto obtuvimos una desviación negativa de (11.99%) en base a la Meta Física, esto debido a precipitaciones climáticas en los días del evento, ademas de esto los dos (2) primeros días de la Feria no contábamos con todos los stands de libros que estaban pautados y puestos en funcionamiento a partir del 3er. día de feria.	</t>
  </si>
  <si>
    <t>1. Público en general accede a los edificios patrimoniales, museos y sitios históricos en el país
2. Público en general participa de las actividades del patrimonio cultural inmaterial del país.
3. Público en general recibe formación en arte y áreas del que hacer cultural
4. Jóvenes y adultos acceden a la capacitación profesional y educación intelectual en las diferentes áreas culturales
5. Público en general disfrutando de las creaciones y expresiones humanas a través de recursos plásticos, lingüísticos o sonoros, bienes y servicios de las industrias culturales y reconocimientos al talento
6. Artistas e intelectuales reciben premios a la innovación y emprendimiento cultural
7. Población nacional y extranjera accede a oferta literaria a través de eventos para el fomento de la lectura y la cultura</t>
  </si>
  <si>
    <t>Informe de Evaluación Trimestral de las Metas Físicas-Financieras</t>
  </si>
  <si>
    <t>Yeltsin Sánchez</t>
  </si>
  <si>
    <t>Director de Planificación y Desarrollo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</si>
</sst>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00_);_(* \(#,##0.00\);_(* &quot;-&quot;??_);_(@_)"/>
    <numFmt numFmtId="165" formatCode="dd/mm/yyyy;@"/>
    <numFmt numFmtId="166" formatCode="[$-10409]#,##0;\-#,##0"/>
    <numFmt numFmtId="167" formatCode="[$-10409]#,##0.00;\-#,##0.00"/>
    <numFmt numFmtId="168"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i/>
      <sz val="10"/>
      <color theme="1"/>
      <name val="Calibri"/>
      <family val="2"/>
      <scheme val="minor"/>
    </font>
    <font>
      <i/>
      <sz val="11"/>
      <color theme="1"/>
      <name val="Calibri"/>
      <family val="2"/>
      <scheme val="minor"/>
    </font>
    <font>
      <sz val="8"/>
      <name val="Calibri"/>
      <family val="2"/>
      <scheme val="minor"/>
    </font>
    <font>
      <b/>
      <sz val="5"/>
      <color indexed="8"/>
      <name val="Calibri"/>
      <family val="2"/>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23">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70">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1" fillId="0" borderId="0" xfId="0" applyFont="1" applyProtection="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165"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10" fillId="6" borderId="19"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21" fillId="0" borderId="0" xfId="0" applyFont="1" applyAlignment="1" applyProtection="1">
      <alignment horizontal="left" vertical="center" wrapText="1"/>
      <protection locked="0"/>
    </xf>
    <xf numFmtId="0" fontId="12" fillId="6" borderId="19" xfId="0" applyFont="1" applyFill="1" applyBorder="1" applyAlignment="1">
      <alignment horizontal="center" vertical="center" wrapText="1"/>
    </xf>
    <xf numFmtId="0" fontId="21" fillId="0" borderId="18" xfId="0" applyFont="1" applyBorder="1" applyAlignment="1" applyProtection="1">
      <alignment horizontal="left" vertical="center" wrapText="1"/>
      <protection locked="0"/>
    </xf>
    <xf numFmtId="0" fontId="21" fillId="0" borderId="20" xfId="0" applyFont="1" applyBorder="1" applyAlignment="1" applyProtection="1">
      <alignment horizontal="center" vertical="center" wrapText="1"/>
      <protection locked="0"/>
    </xf>
    <xf numFmtId="0" fontId="21" fillId="0" borderId="21" xfId="0" applyFont="1" applyBorder="1" applyAlignment="1" applyProtection="1">
      <alignment horizontal="center" vertical="center" wrapText="1"/>
      <protection locked="0"/>
    </xf>
    <xf numFmtId="0" fontId="21" fillId="0" borderId="22" xfId="0" applyFont="1" applyBorder="1" applyAlignment="1" applyProtection="1">
      <alignment horizontal="center" vertical="center" wrapText="1"/>
      <protection locked="0"/>
    </xf>
    <xf numFmtId="0" fontId="19" fillId="0" borderId="0" xfId="0" applyFont="1" applyAlignment="1">
      <alignment horizontal="left" vertical="center" wrapText="1"/>
    </xf>
    <xf numFmtId="0" fontId="23" fillId="0" borderId="0" xfId="0" applyFont="1" applyAlignment="1">
      <alignment horizontal="center" vertical="top" wrapText="1"/>
    </xf>
    <xf numFmtId="0" fontId="11" fillId="0" borderId="0" xfId="0" applyFont="1" applyAlignment="1" applyProtection="1">
      <alignment horizontal="center"/>
      <protection locked="0"/>
    </xf>
    <xf numFmtId="0" fontId="14" fillId="0" borderId="0" xfId="0" applyFont="1" applyAlignment="1" applyProtection="1">
      <alignment horizontal="center"/>
      <protection locked="0"/>
    </xf>
    <xf numFmtId="49" fontId="20" fillId="0" borderId="19" xfId="0" quotePrefix="1" applyNumberFormat="1" applyFont="1" applyBorder="1" applyAlignment="1" applyProtection="1">
      <alignment horizontal="left" vertical="center" wrapText="1"/>
      <protection locked="0"/>
    </xf>
    <xf numFmtId="0" fontId="21" fillId="0" borderId="19" xfId="0" applyFont="1" applyBorder="1" applyAlignment="1" applyProtection="1">
      <alignment horizontal="left" vertical="center" wrapText="1"/>
      <protection locked="0"/>
    </xf>
    <xf numFmtId="0" fontId="21" fillId="0" borderId="19" xfId="0" applyFont="1" applyBorder="1" applyAlignment="1" applyProtection="1">
      <alignment horizontal="left" vertical="center"/>
      <protection locked="0"/>
    </xf>
    <xf numFmtId="0" fontId="9" fillId="0" borderId="19" xfId="0" applyFont="1" applyBorder="1" applyAlignment="1">
      <alignment vertical="center"/>
    </xf>
    <xf numFmtId="0" fontId="2" fillId="0" borderId="19" xfId="0" applyFont="1" applyBorder="1"/>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9" xfId="0" applyFont="1" applyBorder="1" applyAlignment="1">
      <alignment vertical="center" wrapText="1"/>
    </xf>
    <xf numFmtId="0" fontId="7" fillId="4" borderId="19" xfId="0" applyFont="1" applyFill="1" applyBorder="1" applyAlignment="1">
      <alignment horizontal="left" vertical="center"/>
    </xf>
    <xf numFmtId="0" fontId="8" fillId="5" borderId="19" xfId="0" applyFont="1" applyFill="1" applyBorder="1" applyAlignment="1">
      <alignment horizontal="left" vertical="center"/>
    </xf>
    <xf numFmtId="0" fontId="14" fillId="6" borderId="19" xfId="0" applyFont="1" applyFill="1" applyBorder="1" applyAlignment="1">
      <alignment horizontal="center" vertical="center" wrapText="1" readingOrder="1"/>
    </xf>
    <xf numFmtId="39" fontId="11" fillId="0" borderId="19" xfId="1" applyNumberFormat="1" applyFont="1" applyFill="1" applyBorder="1" applyAlignment="1" applyProtection="1">
      <alignment horizontal="center" vertical="center" wrapText="1" readingOrder="1"/>
      <protection locked="0"/>
    </xf>
    <xf numFmtId="10" fontId="11" fillId="7" borderId="19" xfId="2" applyNumberFormat="1" applyFont="1" applyFill="1" applyBorder="1" applyAlignment="1" applyProtection="1">
      <alignment horizontal="center" vertical="center" wrapText="1" readingOrder="1"/>
    </xf>
    <xf numFmtId="0" fontId="0" fillId="0" borderId="19" xfId="0" applyBorder="1"/>
    <xf numFmtId="0" fontId="15" fillId="8" borderId="19" xfId="0" applyFont="1" applyFill="1" applyBorder="1" applyAlignment="1">
      <alignment horizontal="center" vertical="center" wrapText="1" readingOrder="1"/>
    </xf>
    <xf numFmtId="0" fontId="11" fillId="6" borderId="19" xfId="0" applyFont="1" applyFill="1" applyBorder="1" applyAlignment="1">
      <alignment vertical="top" wrapText="1"/>
    </xf>
    <xf numFmtId="0" fontId="16" fillId="8" borderId="19" xfId="0" applyFont="1" applyFill="1" applyBorder="1" applyAlignment="1">
      <alignment horizontal="center" vertical="center" wrapText="1" readingOrder="1"/>
    </xf>
    <xf numFmtId="0" fontId="17" fillId="0" borderId="19" xfId="0" applyFont="1" applyBorder="1" applyAlignment="1" applyProtection="1">
      <alignment horizontal="center" vertical="top" wrapText="1"/>
      <protection locked="0"/>
    </xf>
    <xf numFmtId="0" fontId="17" fillId="0" borderId="19" xfId="0" applyFont="1" applyBorder="1" applyAlignment="1" applyProtection="1">
      <alignment horizontal="center" vertical="center" wrapText="1"/>
      <protection locked="0"/>
    </xf>
    <xf numFmtId="166" fontId="17" fillId="0" borderId="19" xfId="0" applyNumberFormat="1" applyFont="1" applyBorder="1" applyAlignment="1" applyProtection="1">
      <alignment horizontal="center" vertical="center" wrapText="1" readingOrder="1"/>
      <protection locked="0"/>
    </xf>
    <xf numFmtId="167" fontId="17" fillId="0" borderId="19" xfId="0" applyNumberFormat="1" applyFont="1" applyBorder="1" applyAlignment="1" applyProtection="1">
      <alignment horizontal="center" vertical="center" wrapText="1" readingOrder="1"/>
      <protection locked="0"/>
    </xf>
    <xf numFmtId="10" fontId="17" fillId="7" borderId="19" xfId="2" applyNumberFormat="1" applyFont="1" applyFill="1" applyBorder="1" applyAlignment="1" applyProtection="1">
      <alignment horizontal="center" vertical="center" wrapText="1" readingOrder="1"/>
      <protection locked="0"/>
    </xf>
    <xf numFmtId="168" fontId="17" fillId="7" borderId="19" xfId="0" applyNumberFormat="1" applyFont="1" applyFill="1" applyBorder="1" applyAlignment="1" applyProtection="1">
      <alignment horizontal="center" vertical="center" wrapText="1" readingOrder="1"/>
      <protection locked="0"/>
    </xf>
    <xf numFmtId="0" fontId="9" fillId="0" borderId="19" xfId="0" applyFont="1" applyBorder="1" applyAlignment="1" applyProtection="1">
      <alignment vertical="center" wrapText="1"/>
      <protection locked="0"/>
    </xf>
    <xf numFmtId="0" fontId="8" fillId="5" borderId="19" xfId="0" applyFont="1" applyFill="1" applyBorder="1" applyAlignment="1">
      <alignment horizontal="left" vertical="center" wrapText="1"/>
    </xf>
  </cellXfs>
  <cellStyles count="3">
    <cellStyle name="Comma" xfId="1" builtinId="3"/>
    <cellStyle name="Normal" xfId="0" builtinId="0"/>
    <cellStyle name="Percent" xfId="2" builtinId="5"/>
  </cellStyles>
  <dxfs count="15">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family val="2"/>
        <scheme val="none"/>
      </font>
      <numFmt numFmtId="167" formatCode="[$-10409]#,##0.00;\-#,##0.00"/>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family val="2"/>
        <scheme val="none"/>
      </font>
      <numFmt numFmtId="167" formatCode="[$-10409]#,##0.00;\-#,##0.00"/>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114300</xdr:rowOff>
    </xdr:from>
    <xdr:ext cx="1322070" cy="6671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114300"/>
          <a:ext cx="1322070" cy="6671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semestral-de-Metas-Fisicas_28-marzo-2019%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dat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K36" totalsRowShown="0" headerRowDxfId="14" dataDxfId="12" headerRowBorderDxfId="13" tableBorderDxfId="11" totalsRowBorderDxfId="10">
  <tableColumns count="11">
    <tableColumn id="1" xr3:uid="{DC1B7B10-25DF-444B-B97E-464EC471DB5B}" name="Producto" dataDxfId="9"/>
    <tableColumn id="2" xr3:uid="{C61E64BC-B5A5-45F4-8F84-130CBA355D9D}" name="Indicador" dataDxfId="8"/>
    <tableColumn id="3" xr3:uid="{3AC7971E-A8AB-4C13-830D-AC13829EAC0E}" name="Física_x000a_(A)" dataDxfId="7"/>
    <tableColumn id="4" xr3:uid="{8DB7EDBB-DB79-4CBD-AD68-D153CE19B0A8}" name="Financiera_x000a_(B)" dataDxfId="6"/>
    <tableColumn id="9" xr3:uid="{AC3E8DE2-D537-4CBB-AD59-753602F58C3E}" name="Física_x000a_(C)" dataDxfId="5"/>
    <tableColumn id="10" xr3:uid="{25C7EA1D-EAE0-4DC9-9FB1-C0E265B640E6}" name="Financiera_x000a_(D)" dataDxfId="4"/>
    <tableColumn id="5" xr3:uid="{C2FDA61C-9281-4FCB-A3FE-246521A85EA0}" name="Física _x000a_(E)" dataDxfId="3"/>
    <tableColumn id="6" xr3:uid="{B07D8104-8103-4848-A228-6FBAE528EF68}" name="Financiera _x000a_ (F)" dataDxfId="2"/>
    <tableColumn id="7" xr3:uid="{F97ACE16-1124-4543-AD0A-CBAA1878A36A}" name="Física _x000a_(%)_x000a_ G=E/C" dataDxfId="1">
      <calculatedColumnFormula>IF(G29&gt;0,G29/C29,0)</calculatedColumnFormula>
    </tableColumn>
    <tableColumn id="8" xr3:uid="{CAB2F777-24BA-4EFC-82F9-153B93171D9B}" name="Financiero _x000a_(%) _x000a_H=F/D" dataDxfId="0">
      <calculatedColumnFormula>IF(H29&gt;0,H29/D29,0)</calculatedColumnFormula>
    </tableColumn>
    <tableColumn id="11" xr3:uid="{A2DC12F2-2B78-4531-8E47-3D84F8BEE258}" name="Columna1"/>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K50"/>
  <sheetViews>
    <sheetView tabSelected="1" topLeftCell="A44" workbookViewId="0">
      <selection activeCell="D50" sqref="D50"/>
    </sheetView>
  </sheetViews>
  <sheetFormatPr defaultColWidth="11.42578125" defaultRowHeight="15" x14ac:dyDescent="0.25"/>
  <cols>
    <col min="1" max="1" width="38" style="4" customWidth="1"/>
    <col min="2" max="2" width="32.5703125" style="4" bestFit="1" customWidth="1"/>
    <col min="3" max="10" width="12.7109375" style="4" customWidth="1"/>
    <col min="11" max="11" width="0" style="4" hidden="1" customWidth="1"/>
  </cols>
  <sheetData>
    <row r="1" spans="1:11" ht="21.75" thickBot="1" x14ac:dyDescent="0.3">
      <c r="A1" s="6"/>
      <c r="B1" s="22" t="s">
        <v>76</v>
      </c>
      <c r="C1" s="23"/>
      <c r="D1" s="23"/>
      <c r="E1" s="23"/>
      <c r="F1" s="23"/>
      <c r="G1" s="23"/>
      <c r="H1" s="23"/>
      <c r="I1" s="23"/>
      <c r="J1" s="24"/>
      <c r="K1" s="1"/>
    </row>
    <row r="2" spans="1:11" ht="21.75" thickBot="1" x14ac:dyDescent="0.3">
      <c r="A2" s="7"/>
      <c r="B2" s="25" t="s">
        <v>0</v>
      </c>
      <c r="C2" s="26"/>
      <c r="D2" s="25" t="s">
        <v>1</v>
      </c>
      <c r="E2" s="26"/>
      <c r="F2" s="26"/>
      <c r="G2" s="26"/>
      <c r="H2" s="27"/>
      <c r="I2" s="2" t="s">
        <v>2</v>
      </c>
      <c r="J2" s="3" t="s">
        <v>3</v>
      </c>
      <c r="K2" s="1"/>
    </row>
    <row r="3" spans="1:11" ht="21.75" thickBot="1" x14ac:dyDescent="0.3">
      <c r="A3" s="8"/>
      <c r="B3" s="28" t="s">
        <v>4</v>
      </c>
      <c r="C3" s="29"/>
      <c r="D3" s="28"/>
      <c r="E3" s="29"/>
      <c r="F3" s="29"/>
      <c r="G3" s="29"/>
      <c r="H3" s="30"/>
      <c r="I3" s="9"/>
      <c r="J3" s="10"/>
      <c r="K3" s="1"/>
    </row>
    <row r="4" spans="1:11" x14ac:dyDescent="0.25">
      <c r="A4" s="31"/>
      <c r="B4" s="32"/>
      <c r="C4" s="32"/>
      <c r="D4" s="33"/>
      <c r="E4" s="33"/>
      <c r="F4" s="33"/>
      <c r="G4" s="33"/>
      <c r="H4" s="33"/>
      <c r="I4" s="32"/>
      <c r="J4" s="34"/>
      <c r="K4" s="1"/>
    </row>
    <row r="5" spans="1:11" ht="3" customHeight="1" x14ac:dyDescent="0.25">
      <c r="A5" s="13"/>
      <c r="B5" s="14"/>
      <c r="C5" s="14"/>
      <c r="D5" s="14"/>
      <c r="E5" s="14"/>
      <c r="F5" s="14"/>
      <c r="G5" s="14"/>
      <c r="H5" s="14"/>
      <c r="I5" s="14"/>
      <c r="J5" s="15"/>
      <c r="K5" s="1"/>
    </row>
    <row r="6" spans="1:11" ht="15.75" x14ac:dyDescent="0.25">
      <c r="A6" s="16" t="s">
        <v>5</v>
      </c>
      <c r="B6" s="17"/>
      <c r="C6" s="17"/>
      <c r="D6" s="17"/>
      <c r="E6" s="17"/>
      <c r="F6" s="17"/>
      <c r="G6" s="17"/>
      <c r="H6" s="17"/>
      <c r="I6" s="17"/>
      <c r="J6" s="18"/>
      <c r="K6" s="1"/>
    </row>
    <row r="7" spans="1:11" ht="15.75" x14ac:dyDescent="0.25">
      <c r="A7" s="19" t="s">
        <v>6</v>
      </c>
      <c r="B7" s="20"/>
      <c r="C7" s="20"/>
      <c r="D7" s="20"/>
      <c r="E7" s="20"/>
      <c r="F7" s="20"/>
      <c r="G7" s="20"/>
      <c r="H7" s="20"/>
      <c r="I7" s="20"/>
      <c r="J7" s="21"/>
      <c r="K7" s="1"/>
    </row>
    <row r="8" spans="1:11" x14ac:dyDescent="0.25">
      <c r="A8" s="48" t="s">
        <v>7</v>
      </c>
      <c r="B8" s="45" t="s">
        <v>52</v>
      </c>
      <c r="C8" s="45"/>
      <c r="D8" s="45"/>
      <c r="E8" s="45"/>
      <c r="F8" s="45"/>
      <c r="G8" s="45"/>
      <c r="H8" s="45"/>
      <c r="I8" s="45"/>
      <c r="J8" s="45"/>
      <c r="K8" s="1"/>
    </row>
    <row r="9" spans="1:11" ht="15" customHeight="1" x14ac:dyDescent="0.25">
      <c r="A9" s="49" t="s">
        <v>36</v>
      </c>
      <c r="B9" s="45" t="s">
        <v>51</v>
      </c>
      <c r="C9" s="45"/>
      <c r="D9" s="45"/>
      <c r="E9" s="45"/>
      <c r="F9" s="45"/>
      <c r="G9" s="45"/>
      <c r="H9" s="45"/>
      <c r="I9" s="45"/>
      <c r="J9" s="45"/>
      <c r="K9" s="1"/>
    </row>
    <row r="10" spans="1:11" x14ac:dyDescent="0.25">
      <c r="A10" s="49" t="s">
        <v>37</v>
      </c>
      <c r="B10" s="45" t="s">
        <v>50</v>
      </c>
      <c r="C10" s="45"/>
      <c r="D10" s="45"/>
      <c r="E10" s="45"/>
      <c r="F10" s="45"/>
      <c r="G10" s="45"/>
      <c r="H10" s="45"/>
      <c r="I10" s="45"/>
      <c r="J10" s="45"/>
      <c r="K10" s="1"/>
    </row>
    <row r="11" spans="1:11" ht="54.6" customHeight="1" x14ac:dyDescent="0.25">
      <c r="A11" s="48" t="s">
        <v>8</v>
      </c>
      <c r="B11" s="46" t="s">
        <v>53</v>
      </c>
      <c r="C11" s="47"/>
      <c r="D11" s="47"/>
      <c r="E11" s="47"/>
      <c r="F11" s="47"/>
      <c r="G11" s="47"/>
      <c r="H11" s="47"/>
      <c r="I11" s="47"/>
      <c r="J11" s="47"/>
    </row>
    <row r="12" spans="1:11" ht="36" customHeight="1" x14ac:dyDescent="0.25">
      <c r="A12" s="48" t="s">
        <v>9</v>
      </c>
      <c r="B12" s="46" t="s">
        <v>54</v>
      </c>
      <c r="C12" s="47"/>
      <c r="D12" s="47"/>
      <c r="E12" s="47"/>
      <c r="F12" s="47"/>
      <c r="G12" s="47"/>
      <c r="H12" s="47"/>
      <c r="I12" s="47"/>
      <c r="J12" s="47"/>
    </row>
    <row r="13" spans="1:11" ht="15.75" x14ac:dyDescent="0.25">
      <c r="A13" s="16" t="s">
        <v>10</v>
      </c>
      <c r="B13" s="17"/>
      <c r="C13" s="17"/>
      <c r="D13" s="17"/>
      <c r="E13" s="17"/>
      <c r="F13" s="17"/>
      <c r="G13" s="17"/>
      <c r="H13" s="17"/>
      <c r="I13" s="17"/>
      <c r="J13" s="18"/>
    </row>
    <row r="14" spans="1:11" ht="24.75" customHeight="1" x14ac:dyDescent="0.25">
      <c r="A14" s="48" t="s">
        <v>11</v>
      </c>
      <c r="B14" s="11">
        <v>0</v>
      </c>
      <c r="C14" s="12" t="str">
        <f>IFERROR(VLOOKUP(B14,'[1]Validacion datos'!A2:B5,2,FALSE),"")</f>
        <v/>
      </c>
      <c r="D14" s="12"/>
      <c r="E14" s="12"/>
      <c r="F14" s="12"/>
      <c r="G14" s="12"/>
      <c r="H14" s="12"/>
      <c r="I14" s="12"/>
      <c r="J14" s="12"/>
    </row>
    <row r="15" spans="1:11" ht="21.75" customHeight="1" x14ac:dyDescent="0.25">
      <c r="A15" s="48" t="s">
        <v>12</v>
      </c>
      <c r="B15" s="50">
        <f>_xlfn.NUMBERVALUE(LEFT(B16,3))</f>
        <v>0</v>
      </c>
      <c r="C15" s="12" t="str">
        <f>IFERROR(VLOOKUP(B15,'[2]Validacion datos'!A8:B26,2,FALSE),"")</f>
        <v/>
      </c>
      <c r="D15" s="12"/>
      <c r="E15" s="12"/>
      <c r="F15" s="12"/>
      <c r="G15" s="12"/>
      <c r="H15" s="12"/>
      <c r="I15" s="12"/>
      <c r="J15" s="12"/>
    </row>
    <row r="16" spans="1:11" x14ac:dyDescent="0.25">
      <c r="A16" s="48" t="s">
        <v>13</v>
      </c>
      <c r="B16" s="51"/>
      <c r="C16" s="36" t="str">
        <f>IFERROR(VLOOKUP(B16,'[2]Validacion datos'!D8:E64,2,FALSE),"")</f>
        <v/>
      </c>
      <c r="D16" s="36"/>
      <c r="E16" s="36"/>
      <c r="F16" s="36"/>
      <c r="G16" s="36"/>
      <c r="H16" s="36"/>
      <c r="I16" s="36"/>
      <c r="J16" s="36"/>
    </row>
    <row r="17" spans="1:11" ht="15.75" x14ac:dyDescent="0.25">
      <c r="A17" s="16" t="s">
        <v>14</v>
      </c>
      <c r="B17" s="17"/>
      <c r="C17" s="17"/>
      <c r="D17" s="17"/>
      <c r="E17" s="17"/>
      <c r="F17" s="17"/>
      <c r="G17" s="17"/>
      <c r="H17" s="17"/>
      <c r="I17" s="17"/>
      <c r="J17" s="18"/>
    </row>
    <row r="18" spans="1:11" ht="29.25" customHeight="1" x14ac:dyDescent="0.25">
      <c r="A18" s="48" t="s">
        <v>15</v>
      </c>
      <c r="B18" s="46" t="s">
        <v>71</v>
      </c>
      <c r="C18" s="46"/>
      <c r="D18" s="46"/>
      <c r="E18" s="46"/>
      <c r="F18" s="46"/>
      <c r="G18" s="46"/>
      <c r="H18" s="46"/>
      <c r="I18" s="46"/>
      <c r="J18" s="46"/>
    </row>
    <row r="19" spans="1:11" ht="31.15" customHeight="1" x14ac:dyDescent="0.25">
      <c r="A19" s="52" t="s">
        <v>16</v>
      </c>
      <c r="B19" s="46" t="s">
        <v>72</v>
      </c>
      <c r="C19" s="46"/>
      <c r="D19" s="46"/>
      <c r="E19" s="46"/>
      <c r="F19" s="46"/>
      <c r="G19" s="46"/>
      <c r="H19" s="46"/>
      <c r="I19" s="46"/>
      <c r="J19" s="46"/>
    </row>
    <row r="20" spans="1:11" ht="65.45" customHeight="1" x14ac:dyDescent="0.25">
      <c r="A20" s="52" t="s">
        <v>17</v>
      </c>
      <c r="B20" s="46" t="s">
        <v>69</v>
      </c>
      <c r="C20" s="46"/>
      <c r="D20" s="46"/>
      <c r="E20" s="46"/>
      <c r="F20" s="46"/>
      <c r="G20" s="46"/>
      <c r="H20" s="46"/>
      <c r="I20" s="46"/>
      <c r="J20" s="46"/>
    </row>
    <row r="21" spans="1:11" x14ac:dyDescent="0.25">
      <c r="A21" s="52" t="s">
        <v>38</v>
      </c>
      <c r="B21" s="46"/>
      <c r="C21" s="46"/>
      <c r="D21" s="46"/>
      <c r="E21" s="46"/>
      <c r="F21" s="46"/>
      <c r="G21" s="46"/>
      <c r="H21" s="46"/>
      <c r="I21" s="46"/>
      <c r="J21" s="46"/>
      <c r="K21" s="1"/>
    </row>
    <row r="22" spans="1:11" ht="15.75" x14ac:dyDescent="0.25">
      <c r="A22" s="53" t="s">
        <v>18</v>
      </c>
      <c r="B22" s="53"/>
      <c r="C22" s="53"/>
      <c r="D22" s="53"/>
      <c r="E22" s="53"/>
      <c r="F22" s="53"/>
      <c r="G22" s="53"/>
      <c r="H22" s="53"/>
      <c r="I22" s="53"/>
      <c r="J22" s="53"/>
    </row>
    <row r="23" spans="1:11" ht="15.75" x14ac:dyDescent="0.25">
      <c r="A23" s="54" t="s">
        <v>19</v>
      </c>
      <c r="B23" s="54"/>
      <c r="C23" s="54"/>
      <c r="D23" s="54"/>
      <c r="E23" s="54"/>
      <c r="F23" s="54"/>
      <c r="G23" s="54"/>
      <c r="H23" s="54"/>
      <c r="I23" s="54"/>
      <c r="J23" s="54"/>
      <c r="K23" s="1"/>
    </row>
    <row r="24" spans="1:11" ht="15" customHeight="1" x14ac:dyDescent="0.25">
      <c r="A24" s="55" t="s">
        <v>20</v>
      </c>
      <c r="B24" s="55"/>
      <c r="C24" s="55" t="s">
        <v>21</v>
      </c>
      <c r="D24" s="55"/>
      <c r="E24" s="55"/>
      <c r="F24" s="55" t="s">
        <v>22</v>
      </c>
      <c r="G24" s="55"/>
      <c r="H24" s="55"/>
      <c r="I24" s="55" t="s">
        <v>23</v>
      </c>
      <c r="J24" s="55"/>
    </row>
    <row r="25" spans="1:11" x14ac:dyDescent="0.25">
      <c r="A25" s="56">
        <v>2115775488</v>
      </c>
      <c r="B25" s="56"/>
      <c r="C25" s="56">
        <v>2158533591.54</v>
      </c>
      <c r="D25" s="56"/>
      <c r="E25" s="56"/>
      <c r="F25" s="56">
        <v>1047574547.5599999</v>
      </c>
      <c r="G25" s="56"/>
      <c r="H25" s="56"/>
      <c r="I25" s="57">
        <f>IF(F25&gt;0,F25/C25,0)</f>
        <v>0.48531769515461221</v>
      </c>
      <c r="J25" s="57"/>
    </row>
    <row r="26" spans="1:11" ht="15.75" x14ac:dyDescent="0.25">
      <c r="A26" s="54" t="s">
        <v>24</v>
      </c>
      <c r="B26" s="54"/>
      <c r="C26" s="54"/>
      <c r="D26" s="54"/>
      <c r="E26" s="54"/>
      <c r="F26" s="54"/>
      <c r="G26" s="54"/>
      <c r="H26" s="54"/>
      <c r="I26" s="54"/>
      <c r="J26" s="54"/>
      <c r="K26" s="1"/>
    </row>
    <row r="27" spans="1:11" x14ac:dyDescent="0.25">
      <c r="A27" s="58"/>
      <c r="B27" s="58"/>
      <c r="C27" s="59" t="s">
        <v>49</v>
      </c>
      <c r="D27" s="60"/>
      <c r="E27" s="59" t="s">
        <v>47</v>
      </c>
      <c r="F27" s="60"/>
      <c r="G27" s="59" t="s">
        <v>48</v>
      </c>
      <c r="H27" s="59"/>
      <c r="I27" s="59" t="s">
        <v>25</v>
      </c>
      <c r="J27" s="60"/>
    </row>
    <row r="28" spans="1:11" ht="38.25" x14ac:dyDescent="0.25">
      <c r="A28" s="61" t="s">
        <v>26</v>
      </c>
      <c r="B28" s="61" t="s">
        <v>27</v>
      </c>
      <c r="C28" s="61" t="s">
        <v>39</v>
      </c>
      <c r="D28" s="61" t="s">
        <v>40</v>
      </c>
      <c r="E28" s="61" t="s">
        <v>41</v>
      </c>
      <c r="F28" s="61" t="s">
        <v>42</v>
      </c>
      <c r="G28" s="61" t="s">
        <v>43</v>
      </c>
      <c r="H28" s="61" t="s">
        <v>44</v>
      </c>
      <c r="I28" s="61" t="s">
        <v>45</v>
      </c>
      <c r="J28" s="61" t="s">
        <v>46</v>
      </c>
      <c r="K28" t="s">
        <v>55</v>
      </c>
    </row>
    <row r="29" spans="1:11" ht="36" x14ac:dyDescent="0.25">
      <c r="A29" s="62" t="s">
        <v>62</v>
      </c>
      <c r="B29" s="63" t="s">
        <v>56</v>
      </c>
      <c r="C29" s="64">
        <v>521736</v>
      </c>
      <c r="D29" s="64">
        <v>14850000</v>
      </c>
      <c r="E29" s="65">
        <v>142102</v>
      </c>
      <c r="F29" s="65">
        <v>4158424</v>
      </c>
      <c r="G29" s="65">
        <v>209429</v>
      </c>
      <c r="H29" s="65">
        <v>0</v>
      </c>
      <c r="I29" s="66">
        <f>IF(G29&gt;0,G29/C29,0)</f>
        <v>0.401407991781284</v>
      </c>
      <c r="J29" s="67">
        <f>IF(H29&gt;0,H29/D29,0)</f>
        <v>0</v>
      </c>
      <c r="K29"/>
    </row>
    <row r="30" spans="1:11" ht="36" x14ac:dyDescent="0.25">
      <c r="A30" s="62" t="s">
        <v>63</v>
      </c>
      <c r="B30" s="63" t="s">
        <v>57</v>
      </c>
      <c r="C30" s="64">
        <v>12500</v>
      </c>
      <c r="D30" s="64">
        <v>15760000</v>
      </c>
      <c r="E30" s="65">
        <v>600</v>
      </c>
      <c r="F30" s="65">
        <v>500000</v>
      </c>
      <c r="G30" s="65">
        <v>12500</v>
      </c>
      <c r="H30" s="65">
        <v>5859993.5099999998</v>
      </c>
      <c r="I30" s="66">
        <f>IF(G30&gt;0,G30/C30,0)</f>
        <v>1</v>
      </c>
      <c r="J30" s="67">
        <f>IF(H30&gt;0,H30/D30,0)</f>
        <v>0.37182699936548225</v>
      </c>
      <c r="K30"/>
    </row>
    <row r="31" spans="1:11" ht="24" x14ac:dyDescent="0.25">
      <c r="A31" s="62" t="s">
        <v>64</v>
      </c>
      <c r="B31" s="63" t="s">
        <v>58</v>
      </c>
      <c r="C31" s="64">
        <v>2600</v>
      </c>
      <c r="D31" s="64">
        <v>14972580</v>
      </c>
      <c r="E31" s="65">
        <v>650</v>
      </c>
      <c r="F31" s="65">
        <v>3743145</v>
      </c>
      <c r="G31" s="65">
        <v>3547</v>
      </c>
      <c r="H31" s="65">
        <v>1831451.11</v>
      </c>
      <c r="I31" s="66">
        <f t="shared" ref="I31:I35" si="0">IF(G31&gt;0,G31/C31,0)</f>
        <v>1.3642307692307691</v>
      </c>
      <c r="J31" s="67">
        <f t="shared" ref="J31:J35" si="1">IF(H31&gt;0,H31/D31,0)</f>
        <v>0.12232034225230388</v>
      </c>
      <c r="K31"/>
    </row>
    <row r="32" spans="1:11" ht="36" x14ac:dyDescent="0.25">
      <c r="A32" s="62" t="s">
        <v>65</v>
      </c>
      <c r="B32" s="63" t="s">
        <v>59</v>
      </c>
      <c r="C32" s="64">
        <v>135</v>
      </c>
      <c r="D32" s="64">
        <v>4527000</v>
      </c>
      <c r="E32" s="65">
        <v>30</v>
      </c>
      <c r="F32" s="65">
        <v>1100000</v>
      </c>
      <c r="G32" s="65">
        <v>39</v>
      </c>
      <c r="H32" s="65">
        <v>20320</v>
      </c>
      <c r="I32" s="66">
        <f t="shared" si="0"/>
        <v>0.28888888888888886</v>
      </c>
      <c r="J32" s="67">
        <f t="shared" si="1"/>
        <v>4.488623812679479E-3</v>
      </c>
      <c r="K32"/>
    </row>
    <row r="33" spans="1:11" ht="24" x14ac:dyDescent="0.25">
      <c r="A33" s="62" t="s">
        <v>66</v>
      </c>
      <c r="B33" s="63" t="s">
        <v>60</v>
      </c>
      <c r="C33" s="64">
        <v>31</v>
      </c>
      <c r="D33" s="64">
        <v>6000000</v>
      </c>
      <c r="E33" s="65">
        <v>26</v>
      </c>
      <c r="F33" s="65">
        <v>4450000</v>
      </c>
      <c r="G33" s="65">
        <v>0</v>
      </c>
      <c r="H33" s="65">
        <v>392940</v>
      </c>
      <c r="I33" s="66">
        <f t="shared" si="0"/>
        <v>0</v>
      </c>
      <c r="J33" s="67">
        <f t="shared" si="1"/>
        <v>6.5490000000000007E-2</v>
      </c>
      <c r="K33"/>
    </row>
    <row r="34" spans="1:11" ht="60" x14ac:dyDescent="0.25">
      <c r="A34" s="62" t="s">
        <v>67</v>
      </c>
      <c r="B34" s="63" t="s">
        <v>56</v>
      </c>
      <c r="C34" s="64">
        <v>25500</v>
      </c>
      <c r="D34" s="64">
        <v>186669705</v>
      </c>
      <c r="E34" s="65">
        <v>10000</v>
      </c>
      <c r="F34" s="65">
        <v>54167426</v>
      </c>
      <c r="G34" s="65">
        <v>3556</v>
      </c>
      <c r="H34" s="65">
        <v>27791142.739999998</v>
      </c>
      <c r="I34" s="66">
        <f t="shared" si="0"/>
        <v>0.13945098039215686</v>
      </c>
      <c r="J34" s="67">
        <f t="shared" si="1"/>
        <v>0.14887869855475477</v>
      </c>
      <c r="K34"/>
    </row>
    <row r="35" spans="1:11" ht="36" x14ac:dyDescent="0.25">
      <c r="A35" s="62" t="s">
        <v>68</v>
      </c>
      <c r="B35" s="63" t="s">
        <v>61</v>
      </c>
      <c r="C35" s="64">
        <v>37</v>
      </c>
      <c r="D35" s="64">
        <v>10039300</v>
      </c>
      <c r="E35" s="65">
        <v>23</v>
      </c>
      <c r="F35" s="65">
        <v>6850000</v>
      </c>
      <c r="G35" s="65">
        <v>1</v>
      </c>
      <c r="H35" s="65">
        <v>0</v>
      </c>
      <c r="I35" s="66">
        <f t="shared" si="0"/>
        <v>2.7027027027027029E-2</v>
      </c>
      <c r="J35" s="67">
        <f t="shared" si="1"/>
        <v>0</v>
      </c>
      <c r="K35"/>
    </row>
    <row r="36" spans="1:11" ht="36" x14ac:dyDescent="0.25">
      <c r="A36" s="62" t="s">
        <v>70</v>
      </c>
      <c r="B36" s="63" t="s">
        <v>56</v>
      </c>
      <c r="C36" s="64">
        <v>766000</v>
      </c>
      <c r="D36" s="64">
        <v>87300497</v>
      </c>
      <c r="E36" s="65">
        <v>750000</v>
      </c>
      <c r="F36" s="65">
        <v>63200000</v>
      </c>
      <c r="G36" s="65">
        <v>660095</v>
      </c>
      <c r="H36" s="65">
        <v>23734337.539999999</v>
      </c>
      <c r="I36" s="66">
        <f>IF(G36&gt;0,G36/C36,0)</f>
        <v>0.861742819843342</v>
      </c>
      <c r="J36" s="67">
        <f>IF(H36&gt;0,H36/D36,0)</f>
        <v>0.27186944353821946</v>
      </c>
      <c r="K36"/>
    </row>
    <row r="37" spans="1:11" ht="15.75" x14ac:dyDescent="0.25">
      <c r="A37" s="53" t="s">
        <v>28</v>
      </c>
      <c r="B37" s="53"/>
      <c r="C37" s="53"/>
      <c r="D37" s="53"/>
      <c r="E37" s="53"/>
      <c r="F37" s="53"/>
      <c r="G37" s="53"/>
      <c r="H37" s="53"/>
      <c r="I37" s="53"/>
      <c r="J37" s="53"/>
    </row>
    <row r="38" spans="1:11" ht="15.75" x14ac:dyDescent="0.25">
      <c r="A38" s="54" t="s">
        <v>29</v>
      </c>
      <c r="B38" s="54"/>
      <c r="C38" s="54"/>
      <c r="D38" s="54"/>
      <c r="E38" s="54"/>
      <c r="F38" s="54"/>
      <c r="G38" s="54"/>
      <c r="H38" s="54"/>
      <c r="I38" s="54"/>
      <c r="J38" s="54"/>
      <c r="K38" s="1"/>
    </row>
    <row r="39" spans="1:11" ht="110.25" customHeight="1" x14ac:dyDescent="0.25">
      <c r="A39" s="68" t="s">
        <v>30</v>
      </c>
      <c r="B39" s="46" t="s">
        <v>73</v>
      </c>
      <c r="C39" s="46"/>
      <c r="D39" s="46"/>
      <c r="E39" s="46"/>
      <c r="F39" s="46"/>
      <c r="G39" s="46"/>
      <c r="H39" s="46"/>
      <c r="I39" s="46"/>
      <c r="J39" s="46"/>
    </row>
    <row r="40" spans="1:11" ht="119.45" customHeight="1" x14ac:dyDescent="0.25">
      <c r="A40" s="68" t="s">
        <v>31</v>
      </c>
      <c r="B40" s="46" t="s">
        <v>75</v>
      </c>
      <c r="C40" s="46"/>
      <c r="D40" s="46"/>
      <c r="E40" s="46"/>
      <c r="F40" s="46"/>
      <c r="G40" s="46"/>
      <c r="H40" s="46"/>
      <c r="I40" s="46"/>
      <c r="J40" s="46"/>
    </row>
    <row r="41" spans="1:11" x14ac:dyDescent="0.25">
      <c r="A41" s="5" t="s">
        <v>32</v>
      </c>
      <c r="B41" s="35"/>
      <c r="C41" s="35"/>
      <c r="D41" s="35"/>
      <c r="E41" s="35"/>
      <c r="F41" s="35"/>
      <c r="G41" s="35"/>
      <c r="H41" s="35"/>
      <c r="I41" s="35"/>
      <c r="J41" s="37"/>
    </row>
    <row r="42" spans="1:11" ht="207" customHeight="1" x14ac:dyDescent="0.25">
      <c r="A42" s="68" t="s">
        <v>33</v>
      </c>
      <c r="B42" s="46" t="s">
        <v>74</v>
      </c>
      <c r="C42" s="46"/>
      <c r="D42" s="46"/>
      <c r="E42" s="46"/>
      <c r="F42" s="46"/>
      <c r="G42" s="46"/>
      <c r="H42" s="46"/>
      <c r="I42" s="46"/>
      <c r="J42" s="46"/>
    </row>
    <row r="43" spans="1:11" ht="15.75" x14ac:dyDescent="0.25">
      <c r="A43" s="53" t="s">
        <v>34</v>
      </c>
      <c r="B43" s="53"/>
      <c r="C43" s="53"/>
      <c r="D43" s="53"/>
      <c r="E43" s="53"/>
      <c r="F43" s="53"/>
      <c r="G43" s="53"/>
      <c r="H43" s="53"/>
      <c r="I43" s="53"/>
      <c r="J43" s="53"/>
    </row>
    <row r="44" spans="1:11" ht="15.75" x14ac:dyDescent="0.25">
      <c r="A44" s="69" t="s">
        <v>35</v>
      </c>
      <c r="B44" s="69"/>
      <c r="C44" s="69"/>
      <c r="D44" s="69"/>
      <c r="E44" s="69"/>
      <c r="F44" s="69"/>
      <c r="G44" s="69"/>
      <c r="H44" s="69"/>
      <c r="I44" s="69"/>
      <c r="J44" s="69"/>
      <c r="K44" s="1"/>
    </row>
    <row r="45" spans="1:11" x14ac:dyDescent="0.25">
      <c r="A45" s="38"/>
      <c r="B45" s="39"/>
      <c r="C45" s="39"/>
      <c r="D45" s="39"/>
      <c r="E45" s="39"/>
      <c r="F45" s="39"/>
      <c r="G45" s="39"/>
      <c r="H45" s="39"/>
      <c r="I45" s="39"/>
      <c r="J45" s="40"/>
    </row>
    <row r="46" spans="1:11" ht="30.75" customHeight="1" x14ac:dyDescent="0.25">
      <c r="A46" s="41"/>
      <c r="B46" s="41"/>
      <c r="C46" s="41"/>
      <c r="D46" s="41"/>
      <c r="E46" s="41"/>
      <c r="F46" s="41"/>
      <c r="G46" s="41"/>
      <c r="H46" s="41"/>
      <c r="I46" s="41"/>
      <c r="J46" s="41"/>
    </row>
    <row r="47" spans="1:11" x14ac:dyDescent="0.25">
      <c r="A47" s="42"/>
    </row>
    <row r="49" spans="1:1" x14ac:dyDescent="0.25">
      <c r="A49" s="44" t="s">
        <v>77</v>
      </c>
    </row>
    <row r="50" spans="1:1" x14ac:dyDescent="0.25">
      <c r="A50" s="43" t="s">
        <v>78</v>
      </c>
    </row>
  </sheetData>
  <mergeCells count="48">
    <mergeCell ref="A43:J43"/>
    <mergeCell ref="A44:J44"/>
    <mergeCell ref="A45:J45"/>
    <mergeCell ref="A46:J46"/>
    <mergeCell ref="B9:J9"/>
    <mergeCell ref="B10:J10"/>
    <mergeCell ref="B21:J21"/>
    <mergeCell ref="A37:J37"/>
    <mergeCell ref="A38:J38"/>
    <mergeCell ref="B39:J39"/>
    <mergeCell ref="B40:J40"/>
    <mergeCell ref="B41:J41"/>
    <mergeCell ref="B42:J42"/>
    <mergeCell ref="A25:B25"/>
    <mergeCell ref="I25:J25"/>
    <mergeCell ref="A26:J26"/>
    <mergeCell ref="C27:D27"/>
    <mergeCell ref="G27:H27"/>
    <mergeCell ref="I27:J27"/>
    <mergeCell ref="C25:E25"/>
    <mergeCell ref="F25:H25"/>
    <mergeCell ref="E27:F27"/>
    <mergeCell ref="A22:J22"/>
    <mergeCell ref="A23:J23"/>
    <mergeCell ref="A24:B24"/>
    <mergeCell ref="I24:J24"/>
    <mergeCell ref="C24:E24"/>
    <mergeCell ref="F24:H24"/>
    <mergeCell ref="C16:J16"/>
    <mergeCell ref="A17:J17"/>
    <mergeCell ref="B18:J18"/>
    <mergeCell ref="B19:J19"/>
    <mergeCell ref="B20:J2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s>
  <phoneticPr fontId="22" type="noConversion"/>
  <dataValidations count="16">
    <dataValidation allowBlank="1" showInputMessage="1" showErrorMessage="1" prompt="Monto ejecutado en el trimestre" sqref="H28" xr:uid="{90E46E24-8E3F-4224-9F5D-F387CD76556E}"/>
    <dataValidation allowBlank="1" showInputMessage="1" showErrorMessage="1" prompt="Meta alcanzada en el trimestre" sqref="G28" xr:uid="{078E0B3D-C3D5-4323-9A6F-7DD5AA0A91C9}"/>
    <dataValidation allowBlank="1" showInputMessage="1" showErrorMessage="1" prompt="Monto presupuestado para el producto" sqref="F28 D28 E29:H36" xr:uid="{247AEBBA-5BB4-404D-982B-514E41C68A75}"/>
    <dataValidation allowBlank="1" showInputMessage="1" showErrorMessage="1" prompt="Meta anual del indicador" sqref="C28:C36 E28 D29:D36" xr:uid="{F1CB8B99-164D-4F51-9E69-AECE57493A93}"/>
    <dataValidation allowBlank="1" showInputMessage="1" showErrorMessage="1" prompt="Nombre del indicador" sqref="B28:B36" xr:uid="{3FF3C7F1-052B-4689-97E1-0EEC782A6AE3}"/>
    <dataValidation allowBlank="1" showInputMessage="1" showErrorMessage="1" prompt="Nombre de cada producto" sqref="A28:A36" xr:uid="{2947E0C5-61A1-48DD-8DCD-04F9232477FC}"/>
    <dataValidation allowBlank="1" showInputMessage="1" showErrorMessage="1" prompt="¿En qué consiste el programa?" sqref="B19:J19" xr:uid="{A2362AFB-DC9D-43E3-823E-BC3F38EE514F}"/>
    <dataValidation allowBlank="1" showInputMessage="1" showErrorMessage="1" prompt="Presupuesto del programa" sqref="A25:C25 F25" xr:uid="{2C90DB71-EB15-47FB-969B-D3C6779E55E0}"/>
    <dataValidation allowBlank="1" showInputMessage="1" showErrorMessage="1" prompt="Oportunidades de mejora identificadas" sqref="A45:J45" xr:uid="{DA848EFB-3FC8-4206-B557-B09F4E34DBE3}"/>
    <dataValidation allowBlank="1" showInputMessage="1" showErrorMessage="1" prompt="De existir desvío, explicar razones." sqref="B42:J42" xr:uid="{15752D16-318A-466B-84D2-F16C378EE918}"/>
    <dataValidation allowBlank="1" showInputMessage="1" showErrorMessage="1" prompt="1. Describir lo plasmado en el presupuesto_x000a_2. Describir lo alcanzado en términos financieros y de producción " sqref="B41:J41" xr:uid="{A72D67B3-A10B-4E8F-9A22-A756D2816C9A}"/>
    <dataValidation allowBlank="1" showInputMessage="1" showErrorMessage="1" prompt="¿En qué consiste el producto? su objetivo" sqref="B40:J40" xr:uid="{C5CE3DEC-0EC8-49F9-8F89-90A444E4EB2F}"/>
    <dataValidation allowBlank="1" showInputMessage="1" showErrorMessage="1" prompt="Nombre del producto" sqref="B39:J39" xr:uid="{57A174E9-6613-4681-B27E-70CFF7E4AC6E}"/>
    <dataValidation allowBlank="1" showInputMessage="1" showErrorMessage="1" prompt="¿A quién va dirigido el programa?, ¿qué característica tiene esta población que requiere ser beneficiada?" sqref="B20:J20" xr:uid="{11F3E972-AD96-42CB-BEF8-91EA11A88336}"/>
    <dataValidation allowBlank="1" showInputMessage="1" prompt="Nombre del capítulo" sqref="B8:J10" xr:uid="{7B510400-5492-4460-9A17-6F9C9401B683}"/>
    <dataValidation allowBlank="1" sqref="A8" xr:uid="{4E4D531B-D39C-42CD-8509-9C2E6575184D}"/>
  </dataValidations>
  <pageMargins left="0.70866141732283472" right="0.70866141732283472" top="0.74803149606299213" bottom="0.74803149606299213" header="0.31496062992125984" footer="0.31496062992125984"/>
  <pageSetup paperSize="5" scale="90" orientation="landscape" r:id="rId1"/>
  <ignoredErrors>
    <ignoredError sqref="I36:J36 I29:J29"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Evelin De Jesús Fernández Jiménez</cp:lastModifiedBy>
  <cp:lastPrinted>2022-10-14T19:04:58Z</cp:lastPrinted>
  <dcterms:created xsi:type="dcterms:W3CDTF">2021-03-22T15:50:10Z</dcterms:created>
  <dcterms:modified xsi:type="dcterms:W3CDTF">2022-10-14T19:05:31Z</dcterms:modified>
</cp:coreProperties>
</file>