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Balance General\"/>
    </mc:Choice>
  </mc:AlternateContent>
  <xr:revisionPtr revIDLastSave="0" documentId="8_{81CCD147-1F4D-45B4-A2A4-7DB2912E5B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- ESF" sheetId="1" r:id="rId1"/>
  </sheets>
  <externalReferences>
    <externalReference r:id="rId2"/>
    <externalReference r:id="rId3"/>
  </externalReferences>
  <definedNames>
    <definedName name="_xlnm.Print_Area" localSheetId="0">'Balance General- ESF'!$B$1:$I$83</definedName>
    <definedName name="Borrador" localSheetId="0">#REF!</definedName>
    <definedName name="Borrador">#REF!</definedName>
    <definedName name="CKBANCO" localSheetId="0">#REF!</definedName>
    <definedName name="CKBANCO">#REF!</definedName>
    <definedName name="CKLIBRO" localSheetId="0">#REF!</definedName>
    <definedName name="CKLIBRO">#REF!</definedName>
    <definedName name="DEVENGADO" localSheetId="0">#REF!</definedName>
    <definedName name="DEVENGADO">#REF!</definedName>
    <definedName name="DPAGADO" localSheetId="0">#REF!</definedName>
    <definedName name="DPAGADO">#REF!</definedName>
    <definedName name="NOMBRE" localSheetId="0">#REF!</definedName>
    <definedName name="NOMBRE">#REF!</definedName>
    <definedName name="PAGOJUN" localSheetId="0">#REF!</definedName>
    <definedName name="PAGOJUN">#REF!</definedName>
    <definedName name="TTLMAYO" localSheetId="0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7" i="1" s="1"/>
  <c r="G58" i="1"/>
  <c r="G52" i="1"/>
  <c r="G45" i="1"/>
  <c r="G44" i="1"/>
  <c r="G43" i="1"/>
  <c r="G42" i="1"/>
  <c r="G49" i="1" s="1"/>
  <c r="G60" i="1" s="1"/>
  <c r="G41" i="1"/>
  <c r="G31" i="1"/>
  <c r="G30" i="1"/>
  <c r="G29" i="1"/>
  <c r="G33" i="1" s="1"/>
  <c r="G20" i="1"/>
  <c r="G19" i="1"/>
  <c r="G18" i="1"/>
  <c r="G17" i="1"/>
  <c r="G22" i="1" s="1"/>
  <c r="G35" i="1" s="1"/>
  <c r="G69" i="1" l="1"/>
</calcChain>
</file>

<file path=xl/sharedStrings.xml><?xml version="1.0" encoding="utf-8"?>
<sst xmlns="http://schemas.openxmlformats.org/spreadsheetml/2006/main" count="53" uniqueCount="52">
  <si>
    <t xml:space="preserve">Ministerio de Cultura </t>
  </si>
  <si>
    <t>Estado de Situación Financiera</t>
  </si>
  <si>
    <t>Al 31 de Marzo del 2022</t>
  </si>
  <si>
    <t xml:space="preserve"> (Valores en RD$)</t>
  </si>
  <si>
    <t>Marzo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</si>
  <si>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</si>
  <si>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</si>
  <si>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</si>
  <si>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</si>
  <si>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</si>
  <si>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</si>
  <si>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>Otros activos corrientes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</si>
  <si>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</si>
  <si>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</si>
  <si>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</si>
  <si>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</si>
  <si>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</si>
  <si>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</si>
  <si>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</si>
  <si>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</si>
  <si>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</si>
  <si>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</si>
  <si>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</si>
  <si>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</si>
  <si>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</si>
  <si>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</si>
  <si>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</si>
  <si>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</si>
  <si>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</si>
  <si>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</si>
  <si>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</si>
  <si>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</si>
  <si>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</si>
  <si>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</si>
  <si>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</si>
  <si>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</si>
  <si>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</si>
  <si>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 xml:space="preserve">Cuentas por pagar a largo plazo 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</si>
  <si>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</si>
  <si>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</si>
  <si>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</si>
  <si>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</si>
  <si>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</si>
  <si>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</si>
  <si>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</si>
  <si>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</si>
  <si>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</si>
  <si>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>Resultados acumulado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</si>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</sst>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43" fontId="5" fillId="2" borderId="0" xfId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43" fontId="2" fillId="2" borderId="0" xfId="0" applyNumberFormat="1" applyFont="1" applyFill="1"/>
    <xf numFmtId="43" fontId="2" fillId="2" borderId="0" xfId="1" applyFont="1" applyFill="1"/>
    <xf numFmtId="43" fontId="5" fillId="0" borderId="0" xfId="1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1678997</xdr:colOff>
      <xdr:row>1</xdr:row>
      <xdr:rowOff>12122</xdr:rowOff>
    </xdr:from>
    <xdr:to>
      <xdr:col>6</xdr:col>
      <xdr:colOff>144129</xdr:colOff>
      <xdr:row>7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5347" y="193097"/>
          <a:ext cx="1951282" cy="1168977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5826" y="102393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8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19625" y="10248900"/>
          <a:ext cx="1857375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LIÚSIK CUELLO PÉRE</a:t>
          </a:r>
          <a:r>
            <a:rPr lang="es-DO" sz="1000" b="1" u="none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Z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</a:t>
          </a:r>
          <a:r>
            <a:rPr lang="es-DO" sz="10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</a:t>
          </a:r>
          <a:endParaRPr lang="es-DO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orres/Desktop/Estados%20Financieros%20Marzo%202022%20-URGENTE-/Estados%20Financieros/1.Borrador%20Estados%20Financieros%20Min%20Marz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Plantilla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8.Cajas Chicas "/>
      <sheetName val="09.Cuentas de Banco"/>
      <sheetName val="10.CUT Museos MARZO"/>
      <sheetName val="11.Cuenta Unica "/>
      <sheetName val="12.CU Nota EF"/>
      <sheetName val="13.Inventarios y Suministros"/>
      <sheetName val="14. Inventario Detalle Marzo"/>
      <sheetName val="14-1.Entradas Inven. Tránsito D"/>
      <sheetName val="15.Cuentas Por Cobrar"/>
      <sheetName val="16.Amortización Póliza 2022"/>
      <sheetName val="17.PPYE "/>
      <sheetName val="18-Adición Activos Marzo"/>
      <sheetName val="18-1-Activos Transitos"/>
      <sheetName val="19.Detalle PPYE SIAB Febrero"/>
      <sheetName val="20.CXP Pasivo Corriente"/>
      <sheetName val="21.CXP Pasivo No Corriente"/>
      <sheetName val="20-1.CXP DEVENGADO Y E.F 2022"/>
      <sheetName val="22.Movimiento Marzo"/>
      <sheetName val="23.CXP Feb Pagas Marzo"/>
      <sheetName val="24.CXP PAGADO 31 DE MAR. DEVENG"/>
      <sheetName val="25.CXP AGREGADOS 31 DE MARZO"/>
      <sheetName val="25.CXP Otras Concepto Marzo"/>
      <sheetName val="26.Retenciones y Ajustes"/>
      <sheetName val="27.Listado de Retenciones Marzo"/>
      <sheetName val="Facturas Santiago"/>
      <sheetName val="29.Ingresos"/>
      <sheetName val="30.Gastos Generales"/>
      <sheetName val="31.Eje Presupuestos"/>
      <sheetName val="31-1TD LibramientoxObejtal Marz"/>
      <sheetName val="31-2 Libramiento Detalle"/>
      <sheetName val="31-2 Libramiento Detalle (2)"/>
      <sheetName val="32.Objetal AF-INV"/>
      <sheetName val="33.Subvenciones"/>
      <sheetName val="LIBRAMIENTOS MARZO 2022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5">
          <cell r="E25">
            <v>54447898.860000022</v>
          </cell>
        </row>
        <row r="38">
          <cell r="E38">
            <v>541810.71600000001</v>
          </cell>
        </row>
        <row r="48">
          <cell r="E48">
            <v>4323253.4800000004</v>
          </cell>
        </row>
        <row r="56">
          <cell r="E56">
            <v>1156785.81</v>
          </cell>
        </row>
        <row r="66">
          <cell r="E66">
            <v>168709899.04000002</v>
          </cell>
        </row>
        <row r="68">
          <cell r="E68">
            <v>-93408088.429999977</v>
          </cell>
        </row>
        <row r="72">
          <cell r="E72">
            <v>3489293.21</v>
          </cell>
        </row>
        <row r="83">
          <cell r="E83">
            <v>11566005.030000001</v>
          </cell>
        </row>
        <row r="92">
          <cell r="E92">
            <v>4484468.25</v>
          </cell>
        </row>
        <row r="105">
          <cell r="E105">
            <v>3138178.9899999993</v>
          </cell>
        </row>
        <row r="121">
          <cell r="E121">
            <v>1077414.9899333278</v>
          </cell>
        </row>
        <row r="133">
          <cell r="E133">
            <v>0</v>
          </cell>
        </row>
        <row r="143">
          <cell r="E143">
            <v>17538560.350000001</v>
          </cell>
        </row>
        <row r="152">
          <cell r="E152">
            <v>84396602.390000001</v>
          </cell>
        </row>
        <row r="160">
          <cell r="E160">
            <v>31712751.470000003</v>
          </cell>
        </row>
        <row r="161">
          <cell r="E161">
            <v>8478881.6600000523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1"/>
  <sheetViews>
    <sheetView tabSelected="1" zoomScaleNormal="100" zoomScaleSheetLayoutView="100" workbookViewId="0">
      <selection activeCell="K7" sqref="K7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46.7109375" style="1" customWidth="1"/>
    <col min="5" max="5" width="3.42578125" style="1" customWidth="1"/>
    <col min="6" max="6" width="2.140625" style="1" customWidth="1"/>
    <col min="7" max="7" width="18.7109375" style="1" customWidth="1"/>
    <col min="8" max="8" width="7" style="1" customWidth="1"/>
    <col min="9" max="9" width="9.7109375" style="1" customWidth="1"/>
    <col min="10" max="10" width="4.140625" style="1" customWidth="1"/>
    <col min="11" max="11" width="19.28515625" style="11" customWidth="1"/>
    <col min="12" max="12" width="16.140625" style="1" customWidth="1"/>
    <col min="13" max="13" width="15.140625" style="1" bestFit="1" customWidth="1"/>
    <col min="14" max="16384" width="11.42578125" style="1"/>
  </cols>
  <sheetData>
    <row r="2" spans="2:9" x14ac:dyDescent="0.2">
      <c r="C2" s="17"/>
      <c r="D2" s="17"/>
      <c r="E2" s="17"/>
      <c r="F2" s="17"/>
      <c r="G2" s="17"/>
      <c r="H2" s="17"/>
      <c r="I2" s="17"/>
    </row>
    <row r="3" spans="2:9" x14ac:dyDescent="0.2">
      <c r="C3" s="17"/>
      <c r="D3" s="17"/>
      <c r="E3" s="17"/>
      <c r="F3" s="17"/>
      <c r="G3" s="17"/>
      <c r="H3" s="17"/>
      <c r="I3" s="17"/>
    </row>
    <row r="4" spans="2:9" x14ac:dyDescent="0.2">
      <c r="C4" s="17"/>
      <c r="D4" s="17"/>
      <c r="E4" s="17"/>
      <c r="F4" s="17"/>
      <c r="G4" s="17"/>
      <c r="H4" s="17"/>
      <c r="I4" s="17"/>
    </row>
    <row r="5" spans="2:9" x14ac:dyDescent="0.2">
      <c r="C5" s="17"/>
      <c r="D5" s="17"/>
      <c r="E5" s="17"/>
      <c r="F5" s="17"/>
      <c r="G5" s="17"/>
      <c r="H5" s="17"/>
      <c r="I5" s="2"/>
    </row>
    <row r="9" spans="2:9" ht="20.25" x14ac:dyDescent="0.3">
      <c r="B9" s="18" t="s">
        <v>0</v>
      </c>
      <c r="C9" s="18"/>
      <c r="D9" s="18"/>
      <c r="E9" s="18"/>
      <c r="F9" s="18"/>
      <c r="G9" s="18"/>
      <c r="H9" s="18"/>
      <c r="I9" s="18"/>
    </row>
    <row r="10" spans="2:9" x14ac:dyDescent="0.2">
      <c r="B10" s="17" t="s">
        <v>1</v>
      </c>
      <c r="C10" s="17"/>
      <c r="D10" s="17"/>
      <c r="E10" s="17"/>
      <c r="F10" s="17"/>
      <c r="G10" s="17"/>
      <c r="H10" s="17"/>
      <c r="I10" s="17"/>
    </row>
    <row r="11" spans="2:9" x14ac:dyDescent="0.2">
      <c r="B11" s="17" t="s">
        <v>2</v>
      </c>
      <c r="C11" s="17"/>
      <c r="D11" s="17"/>
      <c r="E11" s="17"/>
      <c r="F11" s="17"/>
      <c r="G11" s="17"/>
      <c r="H11" s="17"/>
      <c r="I11" s="17"/>
    </row>
    <row r="12" spans="2:9" x14ac:dyDescent="0.2">
      <c r="B12" s="17" t="s">
        <v>3</v>
      </c>
      <c r="C12" s="17"/>
      <c r="D12" s="17"/>
      <c r="E12" s="17"/>
      <c r="F12" s="17"/>
      <c r="G12" s="17"/>
      <c r="H12" s="17"/>
      <c r="I12" s="17"/>
    </row>
    <row r="13" spans="2:9" x14ac:dyDescent="0.2">
      <c r="B13" s="3"/>
      <c r="C13" s="3"/>
      <c r="D13" s="3"/>
      <c r="E13" s="3"/>
      <c r="F13" s="3"/>
      <c r="G13" s="3"/>
      <c r="H13" s="3"/>
      <c r="I13" s="3"/>
    </row>
    <row r="14" spans="2:9" x14ac:dyDescent="0.2">
      <c r="G14" s="3" t="s">
        <v>4</v>
      </c>
      <c r="H14" s="3"/>
    </row>
    <row r="15" spans="2:9" x14ac:dyDescent="0.2">
      <c r="C15" s="2" t="s">
        <v>5</v>
      </c>
      <c r="G15" s="4"/>
      <c r="H15" s="4"/>
    </row>
    <row r="16" spans="2:9" x14ac:dyDescent="0.2">
      <c r="C16" s="2" t="s">
        <v>6</v>
      </c>
    </row>
    <row r="17" spans="3:8" x14ac:dyDescent="0.2">
      <c r="D17" s="1" t="s">
        <v>7</v>
      </c>
      <c r="G17" s="5">
        <f>+'[1]05.Notas EEFF'!E25</f>
        <v>54447898.860000022</v>
      </c>
      <c r="H17" s="5"/>
    </row>
    <row r="18" spans="3:8" x14ac:dyDescent="0.2">
      <c r="D18" s="1" t="s">
        <v>8</v>
      </c>
      <c r="G18" s="5">
        <f>+'[1]05.Notas EEFF'!E38</f>
        <v>541810.71600000001</v>
      </c>
      <c r="H18" s="5"/>
    </row>
    <row r="19" spans="3:8" x14ac:dyDescent="0.2">
      <c r="D19" s="1" t="s">
        <v>9</v>
      </c>
      <c r="G19" s="5">
        <f>+'[1]05.Notas EEFF'!E48</f>
        <v>4323253.4800000004</v>
      </c>
      <c r="H19" s="5"/>
    </row>
    <row r="20" spans="3:8" x14ac:dyDescent="0.2">
      <c r="D20" s="1" t="s">
        <v>10</v>
      </c>
      <c r="G20" s="5">
        <f>+'[1]05.Notas EEFF'!E56</f>
        <v>1156785.81</v>
      </c>
      <c r="H20" s="5"/>
    </row>
    <row r="21" spans="3:8" hidden="1" x14ac:dyDescent="0.2">
      <c r="D21" s="1" t="s">
        <v>11</v>
      </c>
      <c r="G21" s="5"/>
      <c r="H21" s="5"/>
    </row>
    <row r="22" spans="3:8" x14ac:dyDescent="0.2">
      <c r="C22" s="2" t="s">
        <v>12</v>
      </c>
      <c r="G22" s="6">
        <f>SUM(G17:G21)</f>
        <v>60469748.866000026</v>
      </c>
      <c r="H22" s="7"/>
    </row>
    <row r="23" spans="3:8" ht="9" customHeight="1" x14ac:dyDescent="0.2">
      <c r="G23" s="8"/>
    </row>
    <row r="24" spans="3:8" x14ac:dyDescent="0.2">
      <c r="C24" s="2" t="s">
        <v>13</v>
      </c>
      <c r="G24" s="8"/>
    </row>
    <row r="25" spans="3:8" hidden="1" x14ac:dyDescent="0.2">
      <c r="D25" s="1" t="s">
        <v>14</v>
      </c>
      <c r="G25" s="8"/>
    </row>
    <row r="26" spans="3:8" hidden="1" x14ac:dyDescent="0.2">
      <c r="D26" s="1" t="s">
        <v>15</v>
      </c>
      <c r="G26" s="8"/>
    </row>
    <row r="27" spans="3:8" hidden="1" x14ac:dyDescent="0.2">
      <c r="D27" s="1" t="s">
        <v>16</v>
      </c>
      <c r="G27" s="8"/>
    </row>
    <row r="28" spans="3:8" hidden="1" x14ac:dyDescent="0.2">
      <c r="D28" s="1" t="s">
        <v>17</v>
      </c>
      <c r="G28" s="8"/>
    </row>
    <row r="29" spans="3:8" x14ac:dyDescent="0.2">
      <c r="D29" s="1" t="s">
        <v>18</v>
      </c>
      <c r="G29" s="5">
        <f>+'[1]05.Notas EEFF'!E66+'[1]05.Notas EEFF'!E72</f>
        <v>172199192.25000003</v>
      </c>
      <c r="H29" s="5"/>
    </row>
    <row r="30" spans="3:8" x14ac:dyDescent="0.2">
      <c r="D30" s="1" t="s">
        <v>19</v>
      </c>
      <c r="G30" s="5">
        <f>+'[1]05.Notas EEFF'!E68</f>
        <v>-93408088.429999977</v>
      </c>
      <c r="H30" s="5"/>
    </row>
    <row r="31" spans="3:8" x14ac:dyDescent="0.2">
      <c r="D31" s="1" t="s">
        <v>20</v>
      </c>
      <c r="G31" s="8">
        <f>+'[1]05.Notas EEFF'!E83</f>
        <v>11566005.030000001</v>
      </c>
      <c r="H31" s="8"/>
    </row>
    <row r="32" spans="3:8" hidden="1" x14ac:dyDescent="0.2">
      <c r="D32" s="1" t="s">
        <v>21</v>
      </c>
      <c r="G32" s="8"/>
      <c r="H32" s="8"/>
    </row>
    <row r="33" spans="3:13" x14ac:dyDescent="0.2">
      <c r="C33" s="2" t="s">
        <v>22</v>
      </c>
      <c r="G33" s="9">
        <f>SUM(G29:G32)</f>
        <v>90357108.850000054</v>
      </c>
      <c r="H33" s="10"/>
    </row>
    <row r="34" spans="3:13" ht="11.25" customHeight="1" x14ac:dyDescent="0.2">
      <c r="G34" s="8"/>
      <c r="H34" s="8"/>
    </row>
    <row r="35" spans="3:13" ht="15" thickBot="1" x14ac:dyDescent="0.25">
      <c r="C35" s="2" t="s">
        <v>23</v>
      </c>
      <c r="G35" s="12">
        <f>+G22+G33</f>
        <v>150826857.71600008</v>
      </c>
      <c r="H35" s="10"/>
      <c r="L35" s="13"/>
      <c r="M35" s="14"/>
    </row>
    <row r="36" spans="3:13" ht="8.25" customHeight="1" thickTop="1" x14ac:dyDescent="0.2">
      <c r="G36" s="8"/>
      <c r="H36" s="8"/>
    </row>
    <row r="37" spans="3:13" x14ac:dyDescent="0.2">
      <c r="C37" s="2" t="s">
        <v>24</v>
      </c>
      <c r="G37" s="8"/>
      <c r="H37" s="8"/>
    </row>
    <row r="38" spans="3:13" x14ac:dyDescent="0.2">
      <c r="D38" s="2" t="s">
        <v>25</v>
      </c>
      <c r="G38" s="8"/>
      <c r="H38" s="8"/>
    </row>
    <row r="39" spans="3:13" hidden="1" x14ac:dyDescent="0.2">
      <c r="D39" s="1" t="s">
        <v>26</v>
      </c>
      <c r="G39" s="8"/>
      <c r="H39" s="8"/>
    </row>
    <row r="40" spans="3:13" hidden="1" x14ac:dyDescent="0.2">
      <c r="D40" s="1" t="s">
        <v>27</v>
      </c>
      <c r="G40" s="8"/>
      <c r="H40" s="8"/>
    </row>
    <row r="41" spans="3:13" x14ac:dyDescent="0.2">
      <c r="D41" s="1" t="s">
        <v>27</v>
      </c>
      <c r="G41" s="5">
        <f>+'[1]05.Notas EEFF'!E92</f>
        <v>4484468.25</v>
      </c>
      <c r="H41" s="5"/>
    </row>
    <row r="42" spans="3:13" x14ac:dyDescent="0.2">
      <c r="D42" s="1" t="s">
        <v>28</v>
      </c>
      <c r="G42" s="5">
        <f>+'[1]05.Notas EEFF'!E105</f>
        <v>3138178.9899999993</v>
      </c>
      <c r="H42" s="5"/>
    </row>
    <row r="43" spans="3:13" x14ac:dyDescent="0.2">
      <c r="D43" s="1" t="s">
        <v>29</v>
      </c>
      <c r="G43" s="5">
        <f>+'[1]05.Notas EEFF'!E121</f>
        <v>1077414.9899333278</v>
      </c>
      <c r="H43" s="5"/>
    </row>
    <row r="44" spans="3:13" hidden="1" x14ac:dyDescent="0.2">
      <c r="D44" s="1" t="s">
        <v>30</v>
      </c>
      <c r="G44" s="8">
        <f>+'[1]05.Notas EEFF'!E133</f>
        <v>0</v>
      </c>
      <c r="H44" s="8"/>
    </row>
    <row r="45" spans="3:13" hidden="1" x14ac:dyDescent="0.2">
      <c r="D45" s="1" t="s">
        <v>31</v>
      </c>
      <c r="G45" s="8">
        <f>+'[2]Notas EF'!E83</f>
        <v>0</v>
      </c>
      <c r="H45" s="8"/>
    </row>
    <row r="46" spans="3:13" hidden="1" x14ac:dyDescent="0.2">
      <c r="D46" s="1" t="s">
        <v>32</v>
      </c>
      <c r="G46" s="8"/>
      <c r="H46" s="8"/>
    </row>
    <row r="47" spans="3:13" hidden="1" x14ac:dyDescent="0.2">
      <c r="D47" s="1" t="s">
        <v>33</v>
      </c>
      <c r="G47" s="8"/>
      <c r="H47" s="8"/>
    </row>
    <row r="48" spans="3:13" hidden="1" x14ac:dyDescent="0.2">
      <c r="D48" s="1" t="s">
        <v>34</v>
      </c>
      <c r="G48" s="8">
        <v>0</v>
      </c>
      <c r="H48" s="8"/>
    </row>
    <row r="49" spans="3:13" x14ac:dyDescent="0.2">
      <c r="C49" s="2" t="s">
        <v>35</v>
      </c>
      <c r="G49" s="9">
        <f>SUM(G41:G48)</f>
        <v>8700062.2299333271</v>
      </c>
      <c r="H49" s="10"/>
      <c r="L49" s="15"/>
    </row>
    <row r="50" spans="3:13" ht="9" customHeight="1" x14ac:dyDescent="0.2">
      <c r="G50" s="8"/>
      <c r="H50" s="8"/>
    </row>
    <row r="51" spans="3:13" x14ac:dyDescent="0.2">
      <c r="C51" s="2" t="s">
        <v>36</v>
      </c>
      <c r="G51" s="8"/>
      <c r="H51" s="8"/>
    </row>
    <row r="52" spans="3:13" x14ac:dyDescent="0.2">
      <c r="D52" s="1" t="s">
        <v>37</v>
      </c>
      <c r="G52" s="5">
        <f>+'[1]05.Notas EEFF'!E143</f>
        <v>17538560.350000001</v>
      </c>
      <c r="H52" s="5"/>
    </row>
    <row r="53" spans="3:13" hidden="1" x14ac:dyDescent="0.2">
      <c r="D53" s="1" t="s">
        <v>38</v>
      </c>
      <c r="G53" s="8"/>
      <c r="H53" s="8"/>
    </row>
    <row r="54" spans="3:13" hidden="1" x14ac:dyDescent="0.2">
      <c r="D54" s="1" t="s">
        <v>39</v>
      </c>
      <c r="G54" s="8"/>
      <c r="H54" s="8"/>
    </row>
    <row r="55" spans="3:13" hidden="1" x14ac:dyDescent="0.2">
      <c r="D55" s="1" t="s">
        <v>40</v>
      </c>
      <c r="G55" s="8"/>
      <c r="H55" s="8"/>
    </row>
    <row r="56" spans="3:13" hidden="1" x14ac:dyDescent="0.2">
      <c r="D56" s="1" t="s">
        <v>41</v>
      </c>
      <c r="G56" s="8"/>
      <c r="H56" s="8"/>
    </row>
    <row r="57" spans="3:13" hidden="1" x14ac:dyDescent="0.2">
      <c r="D57" s="1" t="s">
        <v>42</v>
      </c>
      <c r="G57" s="8"/>
      <c r="H57" s="8"/>
    </row>
    <row r="58" spans="3:13" x14ac:dyDescent="0.2">
      <c r="C58" s="2" t="s">
        <v>43</v>
      </c>
      <c r="D58" s="2"/>
      <c r="E58" s="2"/>
      <c r="G58" s="9">
        <f>SUM(G50:G57)</f>
        <v>17538560.350000001</v>
      </c>
      <c r="H58" s="7"/>
    </row>
    <row r="59" spans="3:13" ht="14.25" customHeight="1" x14ac:dyDescent="0.2">
      <c r="G59" s="8"/>
      <c r="H59" s="8"/>
    </row>
    <row r="60" spans="3:13" ht="15" thickBot="1" x14ac:dyDescent="0.25">
      <c r="C60" s="2" t="s">
        <v>44</v>
      </c>
      <c r="G60" s="12">
        <f>+G49+G58</f>
        <v>26238622.57993333</v>
      </c>
      <c r="H60" s="10"/>
      <c r="L60" s="14"/>
      <c r="M60" s="14"/>
    </row>
    <row r="61" spans="3:13" ht="7.5" customHeight="1" thickTop="1" x14ac:dyDescent="0.2">
      <c r="G61" s="8"/>
      <c r="H61" s="8"/>
    </row>
    <row r="62" spans="3:13" x14ac:dyDescent="0.2">
      <c r="C62" s="2" t="s">
        <v>45</v>
      </c>
      <c r="G62" s="8"/>
      <c r="H62" s="8"/>
    </row>
    <row r="63" spans="3:13" x14ac:dyDescent="0.2">
      <c r="D63" s="1" t="s">
        <v>46</v>
      </c>
      <c r="G63" s="5">
        <f>+'[1]05.Notas EEFF'!E152</f>
        <v>84396602.390000001</v>
      </c>
      <c r="H63" s="5"/>
    </row>
    <row r="64" spans="3:13" x14ac:dyDescent="0.2">
      <c r="D64" s="1" t="s">
        <v>47</v>
      </c>
      <c r="G64" s="5">
        <f>+'[1]05.Notas EEFF'!E160</f>
        <v>31712751.470000003</v>
      </c>
      <c r="H64" s="5"/>
    </row>
    <row r="65" spans="2:13" x14ac:dyDescent="0.2">
      <c r="D65" s="1" t="s">
        <v>48</v>
      </c>
      <c r="G65" s="5">
        <f>+'[1]05.Notas EEFF'!E161</f>
        <v>8478881.6600000523</v>
      </c>
      <c r="H65" s="5"/>
      <c r="L65" s="13"/>
    </row>
    <row r="66" spans="2:13" hidden="1" x14ac:dyDescent="0.2">
      <c r="D66" s="1" t="s">
        <v>49</v>
      </c>
      <c r="G66" s="5"/>
      <c r="H66" s="5"/>
    </row>
    <row r="67" spans="2:13" ht="15" thickBot="1" x14ac:dyDescent="0.25">
      <c r="C67" s="2" t="s">
        <v>50</v>
      </c>
      <c r="G67" s="12">
        <f>SUM(G63:G65)</f>
        <v>124588235.52000006</v>
      </c>
      <c r="H67" s="10"/>
      <c r="L67" s="13"/>
      <c r="M67" s="14"/>
    </row>
    <row r="68" spans="2:13" ht="15" thickTop="1" x14ac:dyDescent="0.2">
      <c r="G68" s="8"/>
      <c r="H68" s="8"/>
    </row>
    <row r="69" spans="2:13" ht="15" thickBot="1" x14ac:dyDescent="0.25">
      <c r="C69" s="2" t="s">
        <v>51</v>
      </c>
      <c r="G69" s="12">
        <f>+G60+G67</f>
        <v>150826858.09993339</v>
      </c>
      <c r="H69" s="10"/>
      <c r="K69" s="16"/>
    </row>
    <row r="70" spans="2:13" ht="15" thickTop="1" x14ac:dyDescent="0.2"/>
    <row r="77" spans="2:13" x14ac:dyDescent="0.2">
      <c r="G77" s="8"/>
    </row>
    <row r="79" spans="2:13" x14ac:dyDescent="0.2">
      <c r="G79" s="8"/>
    </row>
    <row r="80" spans="2:13" x14ac:dyDescent="0.2">
      <c r="B80" s="17"/>
      <c r="C80" s="17"/>
      <c r="D80" s="17"/>
      <c r="E80" s="17"/>
      <c r="F80" s="17"/>
      <c r="G80" s="17"/>
      <c r="H80" s="17"/>
      <c r="I80" s="17"/>
    </row>
    <row r="81" spans="2:9" x14ac:dyDescent="0.2">
      <c r="B81" s="17"/>
      <c r="C81" s="17"/>
      <c r="D81" s="17"/>
      <c r="E81" s="17"/>
      <c r="F81" s="17"/>
      <c r="G81" s="17"/>
      <c r="H81" s="17"/>
      <c r="I81" s="17"/>
    </row>
  </sheetData>
  <mergeCells count="10">
    <mergeCell ref="B11:I11"/>
    <mergeCell ref="B12:I12"/>
    <mergeCell ref="B80:I80"/>
    <mergeCell ref="B81:I81"/>
    <mergeCell ref="C2:I2"/>
    <mergeCell ref="C3:I3"/>
    <mergeCell ref="C4:I4"/>
    <mergeCell ref="C5:H5"/>
    <mergeCell ref="B9:I9"/>
    <mergeCell ref="B10:I10"/>
  </mergeCells>
  <printOptions horizontalCentered="1" verticalCentered="1"/>
  <pageMargins left="0.70866141732283472" right="0.70866141732283472" top="0.5118110236220472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General- ESF</vt:lpstr>
      <vt:lpstr>'Balance General- ESF'!Área_de_impresión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Adonay Santana Torres</dc:creator>
  <cp:lastModifiedBy>Scarlett Garcia</cp:lastModifiedBy>
  <dcterms:created xsi:type="dcterms:W3CDTF">2022-04-21T15:16:00Z</dcterms:created>
  <dcterms:modified xsi:type="dcterms:W3CDTF">2022-04-22T13:58:20Z</dcterms:modified>
</cp:coreProperties>
</file>