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rres\Documents\Gestión_Adonay\Transparencia\2022\Transparencia Mayo\"/>
    </mc:Choice>
  </mc:AlternateContent>
  <xr:revisionPtr revIDLastSave="0" documentId="8_{9C5377D6-829B-48FA-B14C-93625C0A0D27}" xr6:coauthVersionLast="47" xr6:coauthVersionMax="47" xr10:uidLastSave="{00000000-0000-0000-0000-000000000000}"/>
  <bookViews>
    <workbookView xWindow="-120" yWindow="-120" windowWidth="20730" windowHeight="11160" xr2:uid="{0A52A34E-640A-43F7-BC5E-444F71F6A033}"/>
  </bookViews>
  <sheets>
    <sheet name="Balance General Mayo Mincultura" sheetId="1" r:id="rId1"/>
  </sheets>
  <externalReferences>
    <externalReference r:id="rId2"/>
    <externalReference r:id="rId3"/>
  </externalReferences>
  <definedNames>
    <definedName name="_xlnm.Print_Area" localSheetId="0">'Balance General Mayo Mincultura'!$B$1:$I$82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2" i="1"/>
  <c r="G66" i="1" s="1"/>
  <c r="G57" i="1"/>
  <c r="G51" i="1"/>
  <c r="G44" i="1"/>
  <c r="G43" i="1"/>
  <c r="G42" i="1"/>
  <c r="G41" i="1"/>
  <c r="G40" i="1"/>
  <c r="G31" i="1"/>
  <c r="G30" i="1"/>
  <c r="G29" i="1"/>
  <c r="G21" i="1"/>
  <c r="G20" i="1"/>
  <c r="G19" i="1"/>
  <c r="G18" i="1"/>
  <c r="G17" i="1"/>
  <c r="G33" i="1" l="1"/>
  <c r="G22" i="1"/>
  <c r="G35" i="1" s="1"/>
  <c r="G48" i="1"/>
  <c r="G59" i="1" s="1"/>
  <c r="G68" i="1" s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<sst xmlns="http://schemas.openxmlformats.org/spreadsheetml/2006/main" count="52" uniqueCount="52">
  <si>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</si>
  <si>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</si>
  <si>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31 de Mayo del 2022</t>
  </si>
  <si>
    <t xml:space="preserve"> (Valores en RD$)</t>
  </si>
  <si>
    <t>Mayo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</si>
  <si>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</si>
  <si>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</si>
  <si>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</si>
  <si>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</si>
  <si>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</si>
  <si>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</si>
  <si>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Anticipo de impuestos retenido por terceros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</si>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</sst>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164" fontId="5" fillId="2" borderId="0" xfId="1" applyNumberFormat="1" applyFont="1" applyFill="1"/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2040948</xdr:colOff>
      <xdr:row>1</xdr:row>
      <xdr:rowOff>59748</xdr:rowOff>
    </xdr:from>
    <xdr:to>
      <xdr:col>5</xdr:col>
      <xdr:colOff>176240</xdr:colOff>
      <xdr:row>7</xdr:row>
      <xdr:rowOff>64078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26066A-CF4B-462C-BF0C-D40F5DC8E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7298" y="240723"/>
          <a:ext cx="1802417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75</xdr:row>
      <xdr:rowOff>123825</xdr:rowOff>
    </xdr:from>
    <xdr:to>
      <xdr:col>3</xdr:col>
      <xdr:colOff>2714626</xdr:colOff>
      <xdr:row>80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3B67CD-C1C6-4908-9083-D69041097164}"/>
            </a:ext>
          </a:extLst>
        </xdr:cNvPr>
        <xdr:cNvSpPr txBox="1"/>
      </xdr:nvSpPr>
      <xdr:spPr>
        <a:xfrm>
          <a:off x="885826" y="10629900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75</xdr:row>
      <xdr:rowOff>133350</xdr:rowOff>
    </xdr:from>
    <xdr:to>
      <xdr:col>8</xdr:col>
      <xdr:colOff>0</xdr:colOff>
      <xdr:row>79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8A039E1-2604-40DF-BD4A-EFAA9B07F8A3}"/>
            </a:ext>
          </a:extLst>
        </xdr:cNvPr>
        <xdr:cNvSpPr txBox="1"/>
      </xdr:nvSpPr>
      <xdr:spPr>
        <a:xfrm>
          <a:off x="4943475" y="10639425"/>
          <a:ext cx="195262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Gesti&#243;n_Adonay/Estados%20Financieros/EEFF%20A&#241;o%202022/Mayo%20Adonay%202022/Estados%20financieros/1.Borrador%20Estados%20Financieros%20Min%20Mayo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Plantilla ESF Mayo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Cheques Anulados"/>
      <sheetName val="08.Cajas Chicas "/>
      <sheetName val="09.Cuentas de Banco"/>
      <sheetName val="10. CUT Movimiento Mayo 2022"/>
      <sheetName val="11.Cuenta Unica "/>
      <sheetName val="12.CU Nota EF"/>
      <sheetName val="13.Inventarios y Suministros"/>
      <sheetName val="14.Inventario Detalle Abril"/>
      <sheetName val="RELACION ENTRADA MAYO 2022"/>
      <sheetName val="14-1.Entradas Inven. Abril"/>
      <sheetName val="14-2.Entradas Inven. Tránsito D"/>
      <sheetName val="15.Cuentas Por Cobrar"/>
      <sheetName val="15-1. Facturación Abril CXC"/>
      <sheetName val="16.Amortización Póliza 2022"/>
      <sheetName val="17.Anticipo Financiero Total"/>
      <sheetName val="17-1 Detalle Anticipo Mayo FIL"/>
      <sheetName val="18.PPYE "/>
      <sheetName val="19.Adicion Activos Abril"/>
      <sheetName val="19.Adición Activos Mayo"/>
      <sheetName val="19-1-Adición Activos Marzo"/>
      <sheetName val="19-1-Activos Transitos"/>
      <sheetName val="20.Detalle PPYE SIAB Mayo"/>
      <sheetName val="21.Cuentas por Pagar Mayo-22"/>
      <sheetName val="22.Movimiento Mayo"/>
      <sheetName val="23. CXP AGREGADOS 31 DE MAYO"/>
      <sheetName val="23-1.CXP PAGADO 31 DE MAY. DEV"/>
      <sheetName val="24.Otras CXP Mayo"/>
      <sheetName val="24-1.Otras CXP Abril Pay Mayo"/>
      <sheetName val="25.Retenciones y Ajustes"/>
      <sheetName val="26.Listado de Retenciones Mayo"/>
      <sheetName val="27.Ingresos"/>
      <sheetName val="27-1 Anexo Ingresos Mayo"/>
      <sheetName val="28.Gastos Generales"/>
      <sheetName val="29.Eje Presupuestos"/>
      <sheetName val="29-2 Pivot Devengado Mayo"/>
      <sheetName val="29-1 Devengado Sigef Mayo"/>
      <sheetName val="30.Objetal AF-INV"/>
      <sheetName val="31.Subvenciones"/>
      <sheetName val="Libramientos Mayo 2022"/>
      <sheetName val="Libramientos Pendientes"/>
      <sheetName val="Libramientos pendientes Mayo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100988147.52000003</v>
          </cell>
        </row>
        <row r="39">
          <cell r="E39">
            <v>1220766.52</v>
          </cell>
        </row>
        <row r="49">
          <cell r="E49">
            <v>4266576.6000000006</v>
          </cell>
        </row>
        <row r="57">
          <cell r="E57">
            <v>1017792.16</v>
          </cell>
        </row>
        <row r="68">
          <cell r="E68">
            <v>122212.04999999999</v>
          </cell>
        </row>
        <row r="79">
          <cell r="E79">
            <v>171762967.58000001</v>
          </cell>
        </row>
        <row r="81">
          <cell r="E81">
            <v>-96759958.830000013</v>
          </cell>
        </row>
        <row r="85">
          <cell r="E85">
            <v>781708.33</v>
          </cell>
        </row>
        <row r="96">
          <cell r="E96">
            <v>11566005.030000001</v>
          </cell>
        </row>
        <row r="105">
          <cell r="E105">
            <v>4919711.43</v>
          </cell>
        </row>
        <row r="118">
          <cell r="E118">
            <v>33029426.700000003</v>
          </cell>
        </row>
        <row r="135">
          <cell r="E135">
            <v>1609813.4599333275</v>
          </cell>
        </row>
        <row r="147">
          <cell r="E147">
            <v>9969824.3300000001</v>
          </cell>
        </row>
        <row r="157">
          <cell r="E157">
            <v>17538560.350000001</v>
          </cell>
        </row>
        <row r="166">
          <cell r="E166">
            <v>84396602.390000001</v>
          </cell>
        </row>
        <row r="174">
          <cell r="E174">
            <v>37848406.200000003</v>
          </cell>
        </row>
        <row r="175">
          <cell r="E175">
            <v>5653871.6799999569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95ED-9AB8-4A85-A910-5AC7FFBC66B5}">
  <dimension ref="B2:J80"/>
  <sheetViews>
    <sheetView tabSelected="1" view="pageBreakPreview" zoomScaleNormal="100" zoomScaleSheetLayoutView="100" workbookViewId="0">
      <selection activeCell="K76" sqref="K76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6.7109375" style="1" customWidth="1"/>
    <col min="5" max="5" width="8.28515625" style="1" customWidth="1"/>
    <col min="6" max="6" width="6.42578125" style="1" customWidth="1"/>
    <col min="7" max="7" width="20.5703125" style="1" customWidth="1"/>
    <col min="8" max="8" width="2.28515625" style="1" customWidth="1"/>
    <col min="9" max="9" width="13.85546875" style="1" customWidth="1"/>
    <col min="10" max="10" width="4.140625" style="1" customWidth="1"/>
    <col min="11" max="16384" width="11.42578125" style="1"/>
  </cols>
  <sheetData>
    <row r="2" spans="2:9" x14ac:dyDescent="0.2">
      <c r="C2" s="2"/>
      <c r="D2" s="2"/>
      <c r="E2" s="2"/>
      <c r="F2" s="2"/>
      <c r="G2" s="2"/>
      <c r="H2" s="2"/>
      <c r="I2" s="2"/>
    </row>
    <row r="3" spans="2:9" x14ac:dyDescent="0.2">
      <c r="C3" s="2"/>
      <c r="D3" s="2"/>
      <c r="E3" s="2"/>
      <c r="F3" s="2"/>
      <c r="G3" s="2"/>
      <c r="H3" s="2"/>
      <c r="I3" s="2"/>
    </row>
    <row r="4" spans="2:9" x14ac:dyDescent="0.2">
      <c r="C4" s="2"/>
      <c r="D4" s="2"/>
      <c r="E4" s="2"/>
      <c r="F4" s="2"/>
      <c r="G4" s="2"/>
      <c r="H4" s="2"/>
      <c r="I4" s="2"/>
    </row>
    <row r="5" spans="2:9" x14ac:dyDescent="0.2">
      <c r="C5" s="2"/>
      <c r="D5" s="2"/>
      <c r="E5" s="2"/>
      <c r="F5" s="2"/>
      <c r="G5" s="2"/>
      <c r="H5" s="2"/>
      <c r="I5" s="3"/>
    </row>
    <row r="9" spans="2:9" ht="20.25" x14ac:dyDescent="0.3">
      <c r="B9" s="4" t="s">
        <v>0</v>
      </c>
      <c r="C9" s="4"/>
      <c r="D9" s="4"/>
      <c r="E9" s="4"/>
      <c r="F9" s="4"/>
      <c r="G9" s="4"/>
      <c r="H9" s="4"/>
      <c r="I9" s="4"/>
    </row>
    <row r="10" spans="2:9" x14ac:dyDescent="0.2">
      <c r="B10" s="2" t="s">
        <v>1</v>
      </c>
      <c r="C10" s="2"/>
      <c r="D10" s="2"/>
      <c r="E10" s="2"/>
      <c r="F10" s="2"/>
      <c r="G10" s="2"/>
      <c r="H10" s="2"/>
      <c r="I10" s="2"/>
    </row>
    <row r="11" spans="2:9" x14ac:dyDescent="0.2">
      <c r="B11" s="2" t="s">
        <v>2</v>
      </c>
      <c r="C11" s="2"/>
      <c r="D11" s="2"/>
      <c r="E11" s="2"/>
      <c r="F11" s="2"/>
      <c r="G11" s="2"/>
      <c r="H11" s="2"/>
      <c r="I11" s="2"/>
    </row>
    <row r="12" spans="2:9" x14ac:dyDescent="0.2">
      <c r="B12" s="2" t="s">
        <v>3</v>
      </c>
      <c r="C12" s="2"/>
      <c r="D12" s="2"/>
      <c r="E12" s="2"/>
      <c r="F12" s="2"/>
      <c r="G12" s="2"/>
      <c r="H12" s="2"/>
      <c r="I12" s="2"/>
    </row>
    <row r="13" spans="2:9" x14ac:dyDescent="0.2">
      <c r="B13" s="5"/>
      <c r="C13" s="5"/>
      <c r="D13" s="5"/>
      <c r="E13" s="5"/>
      <c r="F13" s="5"/>
      <c r="G13" s="5"/>
      <c r="H13" s="5"/>
      <c r="I13" s="5"/>
    </row>
    <row r="14" spans="2:9" x14ac:dyDescent="0.2">
      <c r="G14" s="5" t="s">
        <v>4</v>
      </c>
      <c r="H14" s="5"/>
    </row>
    <row r="15" spans="2:9" x14ac:dyDescent="0.2">
      <c r="C15" s="3" t="s">
        <v>5</v>
      </c>
      <c r="G15" s="6"/>
      <c r="H15" s="6"/>
    </row>
    <row r="16" spans="2:9" x14ac:dyDescent="0.2">
      <c r="C16" s="3" t="s">
        <v>6</v>
      </c>
    </row>
    <row r="17" spans="3:8" x14ac:dyDescent="0.2">
      <c r="D17" s="1" t="s">
        <v>7</v>
      </c>
      <c r="G17" s="7">
        <f>+'[1]05.Notas EEFF'!E26</f>
        <v>100988147.52000003</v>
      </c>
      <c r="H17" s="7"/>
    </row>
    <row r="18" spans="3:8" x14ac:dyDescent="0.2">
      <c r="D18" s="1" t="s">
        <v>8</v>
      </c>
      <c r="G18" s="7">
        <f>+'[1]05.Notas EEFF'!E39</f>
        <v>1220766.52</v>
      </c>
      <c r="H18" s="7"/>
    </row>
    <row r="19" spans="3:8" x14ac:dyDescent="0.2">
      <c r="D19" s="1" t="s">
        <v>9</v>
      </c>
      <c r="G19" s="7">
        <f>+'[1]05.Notas EEFF'!E49</f>
        <v>4266576.6000000006</v>
      </c>
      <c r="H19" s="7"/>
    </row>
    <row r="20" spans="3:8" x14ac:dyDescent="0.2">
      <c r="D20" s="1" t="s">
        <v>10</v>
      </c>
      <c r="G20" s="7">
        <f>+'[1]05.Notas EEFF'!E57</f>
        <v>1017792.16</v>
      </c>
      <c r="H20" s="7"/>
    </row>
    <row r="21" spans="3:8" x14ac:dyDescent="0.2">
      <c r="D21" s="1" t="s">
        <v>11</v>
      </c>
      <c r="G21" s="7">
        <f>+'[1]05.Notas EEFF'!E68</f>
        <v>122212.04999999999</v>
      </c>
      <c r="H21" s="7"/>
    </row>
    <row r="22" spans="3:8" x14ac:dyDescent="0.2">
      <c r="C22" s="3" t="s">
        <v>12</v>
      </c>
      <c r="G22" s="8">
        <f>SUM(G17:G21)</f>
        <v>107615494.85000001</v>
      </c>
      <c r="H22" s="9"/>
    </row>
    <row r="23" spans="3:8" ht="10.5" customHeight="1" x14ac:dyDescent="0.2">
      <c r="G23" s="10"/>
    </row>
    <row r="24" spans="3:8" x14ac:dyDescent="0.2">
      <c r="C24" s="3" t="s">
        <v>13</v>
      </c>
      <c r="G24" s="10"/>
    </row>
    <row r="25" spans="3:8" hidden="1" x14ac:dyDescent="0.2">
      <c r="D25" s="1" t="s">
        <v>14</v>
      </c>
      <c r="G25" s="10"/>
    </row>
    <row r="26" spans="3:8" hidden="1" x14ac:dyDescent="0.2">
      <c r="D26" s="1" t="s">
        <v>15</v>
      </c>
      <c r="G26" s="10"/>
    </row>
    <row r="27" spans="3:8" hidden="1" x14ac:dyDescent="0.2">
      <c r="D27" s="1" t="s">
        <v>16</v>
      </c>
      <c r="G27" s="10"/>
    </row>
    <row r="28" spans="3:8" hidden="1" x14ac:dyDescent="0.2">
      <c r="D28" s="1" t="s">
        <v>17</v>
      </c>
      <c r="G28" s="10"/>
    </row>
    <row r="29" spans="3:8" x14ac:dyDescent="0.2">
      <c r="D29" s="1" t="s">
        <v>18</v>
      </c>
      <c r="G29" s="7">
        <f>+'[1]05.Notas EEFF'!E79+'[1]05.Notas EEFF'!E85</f>
        <v>172544675.91000003</v>
      </c>
      <c r="H29" s="7"/>
    </row>
    <row r="30" spans="3:8" x14ac:dyDescent="0.2">
      <c r="D30" s="1" t="s">
        <v>19</v>
      </c>
      <c r="G30" s="7">
        <f>+'[1]05.Notas EEFF'!E81</f>
        <v>-96759958.830000013</v>
      </c>
      <c r="H30" s="7"/>
    </row>
    <row r="31" spans="3:8" x14ac:dyDescent="0.2">
      <c r="D31" s="1" t="s">
        <v>20</v>
      </c>
      <c r="G31" s="10">
        <f>+'[1]05.Notas EEFF'!E96</f>
        <v>11566005.030000001</v>
      </c>
      <c r="H31" s="10"/>
    </row>
    <row r="32" spans="3:8" hidden="1" x14ac:dyDescent="0.2">
      <c r="D32" s="1" t="s">
        <v>21</v>
      </c>
      <c r="G32" s="10"/>
      <c r="H32" s="10"/>
    </row>
    <row r="33" spans="3:8" x14ac:dyDescent="0.2">
      <c r="C33" s="3" t="s">
        <v>22</v>
      </c>
      <c r="G33" s="11">
        <f>SUM(G29:G32)</f>
        <v>87350722.110000014</v>
      </c>
      <c r="H33" s="12"/>
    </row>
    <row r="34" spans="3:8" ht="11.25" customHeight="1" x14ac:dyDescent="0.2">
      <c r="G34" s="10"/>
      <c r="H34" s="10"/>
    </row>
    <row r="35" spans="3:8" ht="15" thickBot="1" x14ac:dyDescent="0.25">
      <c r="C35" s="3" t="s">
        <v>23</v>
      </c>
      <c r="G35" s="13">
        <f>+G22+G33</f>
        <v>194966216.96000004</v>
      </c>
      <c r="H35" s="12"/>
    </row>
    <row r="36" spans="3:8" ht="8.25" customHeight="1" thickTop="1" x14ac:dyDescent="0.2">
      <c r="G36" s="10"/>
      <c r="H36" s="10"/>
    </row>
    <row r="37" spans="3:8" x14ac:dyDescent="0.2">
      <c r="C37" s="3" t="s">
        <v>24</v>
      </c>
      <c r="G37" s="10"/>
      <c r="H37" s="10"/>
    </row>
    <row r="38" spans="3:8" x14ac:dyDescent="0.2">
      <c r="D38" s="3" t="s">
        <v>25</v>
      </c>
      <c r="G38" s="10"/>
      <c r="H38" s="10"/>
    </row>
    <row r="39" spans="3:8" hidden="1" x14ac:dyDescent="0.2">
      <c r="D39" s="1" t="s">
        <v>26</v>
      </c>
      <c r="G39" s="10"/>
      <c r="H39" s="10"/>
    </row>
    <row r="40" spans="3:8" x14ac:dyDescent="0.2">
      <c r="D40" s="1" t="s">
        <v>27</v>
      </c>
      <c r="G40" s="7">
        <f>+'[1]05.Notas EEFF'!E105</f>
        <v>4919711.43</v>
      </c>
      <c r="H40" s="7"/>
    </row>
    <row r="41" spans="3:8" x14ac:dyDescent="0.2">
      <c r="D41" s="1" t="s">
        <v>28</v>
      </c>
      <c r="G41" s="7">
        <f>+'[1]05.Notas EEFF'!E118</f>
        <v>33029426.700000003</v>
      </c>
      <c r="H41" s="7"/>
    </row>
    <row r="42" spans="3:8" x14ac:dyDescent="0.2">
      <c r="D42" s="1" t="s">
        <v>29</v>
      </c>
      <c r="G42" s="14">
        <f>+'[1]05.Notas EEFF'!E135</f>
        <v>1609813.4599333275</v>
      </c>
      <c r="H42" s="7"/>
    </row>
    <row r="43" spans="3:8" x14ac:dyDescent="0.2">
      <c r="D43" s="1" t="s">
        <v>30</v>
      </c>
      <c r="G43" s="10">
        <f>+'[1]05.Notas EEFF'!E147</f>
        <v>9969824.3300000001</v>
      </c>
      <c r="H43" s="10"/>
    </row>
    <row r="44" spans="3:8" hidden="1" x14ac:dyDescent="0.2">
      <c r="D44" s="1" t="s">
        <v>31</v>
      </c>
      <c r="G44" s="10">
        <f>+'[2]Notas EF'!E83</f>
        <v>0</v>
      </c>
      <c r="H44" s="10"/>
    </row>
    <row r="45" spans="3:8" hidden="1" x14ac:dyDescent="0.2">
      <c r="D45" s="1" t="s">
        <v>32</v>
      </c>
      <c r="G45" s="10"/>
      <c r="H45" s="10"/>
    </row>
    <row r="46" spans="3:8" hidden="1" x14ac:dyDescent="0.2">
      <c r="D46" s="1" t="s">
        <v>33</v>
      </c>
      <c r="G46" s="10"/>
      <c r="H46" s="10"/>
    </row>
    <row r="47" spans="3:8" hidden="1" x14ac:dyDescent="0.2">
      <c r="D47" s="1" t="s">
        <v>34</v>
      </c>
      <c r="G47" s="10">
        <v>0</v>
      </c>
      <c r="H47" s="10"/>
    </row>
    <row r="48" spans="3:8" x14ac:dyDescent="0.2">
      <c r="C48" s="3" t="s">
        <v>35</v>
      </c>
      <c r="G48" s="11">
        <f>SUM(G40:G47)</f>
        <v>49528775.919933327</v>
      </c>
      <c r="H48" s="12"/>
    </row>
    <row r="49" spans="3:10" ht="9" customHeight="1" x14ac:dyDescent="0.2">
      <c r="G49" s="10"/>
      <c r="H49" s="10"/>
    </row>
    <row r="50" spans="3:10" ht="15" customHeight="1" x14ac:dyDescent="0.2">
      <c r="C50" s="3" t="s">
        <v>36</v>
      </c>
      <c r="G50" s="10"/>
      <c r="H50" s="10"/>
      <c r="J50" s="15"/>
    </row>
    <row r="51" spans="3:10" x14ac:dyDescent="0.2">
      <c r="D51" s="1" t="s">
        <v>37</v>
      </c>
      <c r="G51" s="7">
        <f>+'[1]05.Notas EEFF'!E157</f>
        <v>17538560.350000001</v>
      </c>
      <c r="H51" s="7"/>
      <c r="J51" s="15"/>
    </row>
    <row r="52" spans="3:10" hidden="1" x14ac:dyDescent="0.2">
      <c r="D52" s="1" t="s">
        <v>38</v>
      </c>
      <c r="G52" s="10"/>
      <c r="H52" s="10"/>
    </row>
    <row r="53" spans="3:10" hidden="1" x14ac:dyDescent="0.2">
      <c r="D53" s="1" t="s">
        <v>39</v>
      </c>
      <c r="G53" s="10"/>
      <c r="H53" s="10"/>
    </row>
    <row r="54" spans="3:10" hidden="1" x14ac:dyDescent="0.2">
      <c r="D54" s="1" t="s">
        <v>40</v>
      </c>
      <c r="G54" s="10"/>
      <c r="H54" s="10"/>
    </row>
    <row r="55" spans="3:10" hidden="1" x14ac:dyDescent="0.2">
      <c r="D55" s="1" t="s">
        <v>41</v>
      </c>
      <c r="G55" s="10"/>
      <c r="H55" s="10"/>
    </row>
    <row r="56" spans="3:10" hidden="1" x14ac:dyDescent="0.2">
      <c r="D56" s="1" t="s">
        <v>42</v>
      </c>
      <c r="G56" s="10"/>
      <c r="H56" s="10"/>
    </row>
    <row r="57" spans="3:10" x14ac:dyDescent="0.2">
      <c r="C57" s="3" t="s">
        <v>43</v>
      </c>
      <c r="D57" s="3"/>
      <c r="E57" s="3"/>
      <c r="G57" s="11">
        <f>SUM(G49:G56)</f>
        <v>17538560.350000001</v>
      </c>
      <c r="H57" s="9"/>
    </row>
    <row r="58" spans="3:10" ht="14.25" customHeight="1" x14ac:dyDescent="0.2">
      <c r="G58" s="10"/>
      <c r="H58" s="10"/>
    </row>
    <row r="59" spans="3:10" ht="15" thickBot="1" x14ac:dyDescent="0.25">
      <c r="C59" s="3" t="s">
        <v>44</v>
      </c>
      <c r="G59" s="13">
        <f>+G48+G57</f>
        <v>67067336.269933328</v>
      </c>
      <c r="H59" s="12"/>
    </row>
    <row r="60" spans="3:10" ht="7.5" customHeight="1" thickTop="1" x14ac:dyDescent="0.2">
      <c r="G60" s="10"/>
      <c r="H60" s="10"/>
    </row>
    <row r="61" spans="3:10" x14ac:dyDescent="0.2">
      <c r="C61" s="3" t="s">
        <v>45</v>
      </c>
      <c r="G61" s="10"/>
      <c r="H61" s="10"/>
    </row>
    <row r="62" spans="3:10" x14ac:dyDescent="0.2">
      <c r="D62" s="1" t="s">
        <v>46</v>
      </c>
      <c r="G62" s="7">
        <f>+'[1]05.Notas EEFF'!E166</f>
        <v>84396602.390000001</v>
      </c>
      <c r="H62" s="7"/>
    </row>
    <row r="63" spans="3:10" x14ac:dyDescent="0.2">
      <c r="D63" s="1" t="s">
        <v>47</v>
      </c>
      <c r="G63" s="7">
        <f>+'[1]05.Notas EEFF'!E174</f>
        <v>37848406.200000003</v>
      </c>
      <c r="H63" s="7"/>
    </row>
    <row r="64" spans="3:10" x14ac:dyDescent="0.2">
      <c r="D64" s="1" t="s">
        <v>48</v>
      </c>
      <c r="G64" s="7">
        <f>+'[1]05.Notas EEFF'!E175</f>
        <v>5653871.6799999569</v>
      </c>
      <c r="H64" s="7"/>
    </row>
    <row r="65" spans="2:9" hidden="1" x14ac:dyDescent="0.2">
      <c r="D65" s="1" t="s">
        <v>49</v>
      </c>
      <c r="G65" s="7"/>
      <c r="H65" s="7"/>
    </row>
    <row r="66" spans="2:9" ht="15" thickBot="1" x14ac:dyDescent="0.25">
      <c r="C66" s="3" t="s">
        <v>50</v>
      </c>
      <c r="G66" s="13">
        <f>SUM(G62:G64)</f>
        <v>127898880.26999997</v>
      </c>
      <c r="H66" s="12"/>
    </row>
    <row r="67" spans="2:9" ht="15" thickTop="1" x14ac:dyDescent="0.2">
      <c r="G67" s="10"/>
      <c r="H67" s="10"/>
    </row>
    <row r="68" spans="2:9" ht="15" thickBot="1" x14ac:dyDescent="0.25">
      <c r="C68" s="3" t="s">
        <v>51</v>
      </c>
      <c r="G68" s="13">
        <f>+G59+G66</f>
        <v>194966216.53993329</v>
      </c>
      <c r="H68" s="12"/>
    </row>
    <row r="69" spans="2:9" ht="15" thickTop="1" x14ac:dyDescent="0.2"/>
    <row r="76" spans="2:9" x14ac:dyDescent="0.2">
      <c r="G76" s="10"/>
    </row>
    <row r="78" spans="2:9" x14ac:dyDescent="0.2">
      <c r="G78" s="10"/>
    </row>
    <row r="79" spans="2:9" x14ac:dyDescent="0.2">
      <c r="B79" s="2"/>
      <c r="C79" s="2"/>
      <c r="D79" s="2"/>
      <c r="E79" s="2"/>
      <c r="F79" s="2"/>
      <c r="G79" s="2"/>
      <c r="H79" s="2"/>
      <c r="I79" s="2"/>
    </row>
    <row r="80" spans="2:9" x14ac:dyDescent="0.2">
      <c r="B80" s="2"/>
      <c r="C80" s="2"/>
      <c r="D80" s="2"/>
      <c r="E80" s="2"/>
      <c r="F80" s="2"/>
      <c r="G80" s="2"/>
      <c r="H80" s="2"/>
      <c r="I80" s="2"/>
    </row>
  </sheetData>
  <mergeCells count="11">
    <mergeCell ref="B11:I11"/>
    <mergeCell ref="B12:I12"/>
    <mergeCell ref="J50:J51"/>
    <mergeCell ref="B79:I79"/>
    <mergeCell ref="B80:I80"/>
    <mergeCell ref="C2:I2"/>
    <mergeCell ref="C3:I3"/>
    <mergeCell ref="C4:I4"/>
    <mergeCell ref="C5:H5"/>
    <mergeCell ref="B9:I9"/>
    <mergeCell ref="B10:I10"/>
  </mergeCells>
  <printOptions horizontalCentered="1" verticalCentered="1"/>
  <pageMargins left="0.70866141732283472" right="0.70866141732283472" top="0.51181102362204722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Mayo Mincultura</vt:lpstr>
      <vt:lpstr>'Balance General Mayo Mincultura'!Área_de_impresión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dcterms:created xsi:type="dcterms:W3CDTF">2022-06-20T18:38:56Z</dcterms:created>
  <dcterms:modified xsi:type="dcterms:W3CDTF">2022-06-20T18:40:17Z</dcterms:modified>
</cp:coreProperties>
</file>