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"/>
    </mc:Choice>
  </mc:AlternateContent>
  <xr:revisionPtr revIDLastSave="0" documentId="8_{93368C9B-FA0D-4F29-BF66-60C263D21A02}" xr6:coauthVersionLast="47" xr6:coauthVersionMax="47" xr10:uidLastSave="{00000000-0000-0000-0000-000000000000}"/>
  <bookViews>
    <workbookView xWindow="-120" yWindow="-120" windowWidth="20730" windowHeight="11160" xr2:uid="{227609E1-7298-4535-A3F5-028FF796ED3F}"/>
  </bookViews>
  <sheets>
    <sheet name="Balance General Junio 2022" sheetId="1" r:id="rId1"/>
  </sheets>
  <externalReferences>
    <externalReference r:id="rId2"/>
    <externalReference r:id="rId3"/>
  </externalReferences>
  <definedNames>
    <definedName name="_xlnm.Print_Area" localSheetId="0">'Balance General Junio 2022'!$B$1:$I$82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2" i="1"/>
  <c r="G66" i="1" s="1"/>
  <c r="G51" i="1"/>
  <c r="G57" i="1" s="1"/>
  <c r="G48" i="1"/>
  <c r="G59" i="1" s="1"/>
  <c r="G44" i="1"/>
  <c r="G43" i="1"/>
  <c r="G42" i="1"/>
  <c r="G41" i="1"/>
  <c r="G40" i="1"/>
  <c r="G31" i="1"/>
  <c r="G33" i="1" s="1"/>
  <c r="G30" i="1"/>
  <c r="G29" i="1"/>
  <c r="G21" i="1"/>
  <c r="G20" i="1"/>
  <c r="G19" i="1"/>
  <c r="G18" i="1"/>
  <c r="G17" i="1"/>
  <c r="G22" i="1" s="1"/>
  <c r="G35" i="1" s="1"/>
  <c r="K69" i="1" l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<sst xmlns="http://schemas.openxmlformats.org/spreadsheetml/2006/main" count="52" uniqueCount="52">
  <si>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</si>
  <si>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</si>
  <si>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30 de Junio del 2022</t>
  </si>
  <si>
    <t xml:space="preserve"> (Valores en RD$)</t>
  </si>
  <si>
    <t>Junio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</si>
  <si>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</si>
  <si>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</si>
  <si>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</si>
  <si>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</si>
  <si>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</si>
  <si>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</si>
  <si>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</si>
  <si>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</si>
  <si>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</si>
  <si>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</si>
  <si>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</si>
  <si>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</si>
  <si>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</si>
  <si>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</si>
  <si>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</si>
  <si>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</si>
  <si>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</si>
  <si>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</si>
  <si>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</si>
  <si>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</si>
  <si>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</si>
  <si>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</si>
  <si>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</si>
  <si>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</si>
  <si>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</si>
  <si>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</si>
  <si>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</si>
  <si>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</si>
  <si>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</si>
  <si>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</si>
  <si>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</si>
  <si>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</si>
  <si>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</si>
  <si>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</si>
  <si>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</si>
  <si>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</si>
  <si>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</si>
  <si>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</si>
  <si>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</si>
  <si>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</si>
  <si>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</si>
  <si>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</si>
  <si>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>Resultados acumulado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</si>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</sst>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3" fontId="5" fillId="2" borderId="0" xfId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6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2403956</xdr:colOff>
      <xdr:row>1</xdr:row>
      <xdr:rowOff>23764</xdr:rowOff>
    </xdr:from>
    <xdr:to>
      <xdr:col>5</xdr:col>
      <xdr:colOff>27016</xdr:colOff>
      <xdr:row>7</xdr:row>
      <xdr:rowOff>28094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86FE7-3739-4997-B4AC-3C0EF859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4631" y="204739"/>
          <a:ext cx="2109335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75</xdr:row>
      <xdr:rowOff>123825</xdr:rowOff>
    </xdr:from>
    <xdr:to>
      <xdr:col>3</xdr:col>
      <xdr:colOff>2714626</xdr:colOff>
      <xdr:row>80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3C7AF0-DDF6-406B-B3B0-655BC878A82B}"/>
            </a:ext>
          </a:extLst>
        </xdr:cNvPr>
        <xdr:cNvSpPr txBox="1"/>
      </xdr:nvSpPr>
      <xdr:spPr>
        <a:xfrm>
          <a:off x="942976" y="10629900"/>
          <a:ext cx="3362325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75</xdr:row>
      <xdr:rowOff>133350</xdr:rowOff>
    </xdr:from>
    <xdr:to>
      <xdr:col>8</xdr:col>
      <xdr:colOff>0</xdr:colOff>
      <xdr:row>79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1538F61-1B55-4648-9FA2-951FF1B213F7}"/>
            </a:ext>
          </a:extLst>
        </xdr:cNvPr>
        <xdr:cNvSpPr txBox="1"/>
      </xdr:nvSpPr>
      <xdr:spPr>
        <a:xfrm>
          <a:off x="6076950" y="10639425"/>
          <a:ext cx="2762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Gesti&#243;n_Adonay/Estados%20Financieros/EEFF%20A&#241;o%202022/Junio%202022/Estados%20Financieros/1.Borrador%20Estados%20Financieros%20Min%20Jun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 Plantilla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Cheques Anulados"/>
      <sheetName val="08.Cajas Chicas "/>
      <sheetName val="09.Cuentas de Banco"/>
      <sheetName val="10. CUT Movimiento Junio 2022"/>
      <sheetName val="11.Cuenta Unica "/>
      <sheetName val="12.CU Nota EF"/>
      <sheetName val="13.Inventarios y Suministros"/>
      <sheetName val="14. Inventario Detalle Junio"/>
      <sheetName val="14-1 Entradas Inventario Junio "/>
      <sheetName val="14-2 Entradas de Inventa Mayo "/>
      <sheetName val="14-3.Entradas Inven. Abril"/>
      <sheetName val="14-4.Entradas Inven. Tránsito D"/>
      <sheetName val="15.Cuentas Por Cobrar"/>
      <sheetName val="15-1. Facturación Abril CXC"/>
      <sheetName val="16.Amortización Póliza 2022"/>
      <sheetName val="17.Anticipo Financiero Total"/>
      <sheetName val="17-1 Detalle Anticipo FIL Junio"/>
      <sheetName val="18.PPYE "/>
      <sheetName val="18-1 Adiciones Junio"/>
      <sheetName val="19.Adición Activos Mayo"/>
      <sheetName val="19.Adicion Activos Abril"/>
      <sheetName val="19-1-Adición Activos Marzo"/>
      <sheetName val="19-1-Activos Transitos"/>
      <sheetName val="20.Detalle PPYE SIAB Junio"/>
      <sheetName val="20-1 Obras en Proceso"/>
      <sheetName val="21.Cuentas por Pagar Junio-22"/>
      <sheetName val="22.Movimiento Junio"/>
      <sheetName val="PASIVOS NO CORRIENTE JUNIO 2022"/>
      <sheetName val="CXP PAGADO 30 JUNIO DEVENGADO"/>
      <sheetName val="CXP AGREGADOS 30 DE JUNIO"/>
      <sheetName val="24.Otras CXP Mayo pago Junio"/>
      <sheetName val="23. CXP AGREGADOS 31 DE MAYO"/>
      <sheetName val="23-1.CXP PAGADO 31 DE MAY. DEV"/>
      <sheetName val="25.Retenciones y Ajustes"/>
      <sheetName val="26. Listado deRetenciones Junio"/>
      <sheetName val="26-1 Retenciones Feria del Libr"/>
      <sheetName val="Listado de Retenciones Mayo"/>
      <sheetName val="27.Ingresos"/>
      <sheetName val="28.Gastos Generales"/>
      <sheetName val="29.Eje Presupuestos"/>
      <sheetName val="29-2 TD Devengado Junio"/>
      <sheetName val="30.Objetal AF-INV"/>
      <sheetName val="31.Subvenciones"/>
      <sheetName val="Libramientos Mayo 2022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6">
          <cell r="E26">
            <v>71493274.230000019</v>
          </cell>
        </row>
        <row r="39">
          <cell r="E39">
            <v>541810.71000000008</v>
          </cell>
        </row>
        <row r="49">
          <cell r="E49">
            <v>5645185.0142539358</v>
          </cell>
        </row>
        <row r="57">
          <cell r="E57">
            <v>883282.19000000006</v>
          </cell>
        </row>
        <row r="68">
          <cell r="E68">
            <v>1408717.199999999</v>
          </cell>
        </row>
        <row r="88">
          <cell r="E88">
            <v>171980432.58000001</v>
          </cell>
        </row>
        <row r="90">
          <cell r="E90">
            <v>-98386902.829999998</v>
          </cell>
        </row>
        <row r="94">
          <cell r="E94">
            <v>984246.26</v>
          </cell>
        </row>
        <row r="105">
          <cell r="E105">
            <v>12974722.23</v>
          </cell>
        </row>
        <row r="114">
          <cell r="E114">
            <v>14977050.570000004</v>
          </cell>
        </row>
        <row r="127">
          <cell r="E127">
            <v>5400075.2199999997</v>
          </cell>
        </row>
        <row r="144">
          <cell r="E144">
            <v>3168924.3599333279</v>
          </cell>
        </row>
        <row r="156">
          <cell r="E156">
            <v>367238.23999999644</v>
          </cell>
        </row>
        <row r="166">
          <cell r="E166">
            <v>17538560.350000001</v>
          </cell>
        </row>
        <row r="175">
          <cell r="E175">
            <v>84274390.390000001</v>
          </cell>
        </row>
        <row r="183">
          <cell r="E183">
            <v>43502277.880000003</v>
          </cell>
        </row>
        <row r="184">
          <cell r="E184">
            <v>-1703749.7457460698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1F70-B3B7-4F49-AAEF-A2DEFAC54182}">
  <sheetPr>
    <tabColor rgb="FF002060"/>
  </sheetPr>
  <dimension ref="B2:M80"/>
  <sheetViews>
    <sheetView tabSelected="1" topLeftCell="A19" zoomScaleNormal="100" zoomScaleSheetLayoutView="90" workbookViewId="0">
      <selection activeCell="G70" sqref="G70"/>
    </sheetView>
  </sheetViews>
  <sheetFormatPr baseColWidth="10" defaultRowHeight="14.25" x14ac:dyDescent="0.2"/>
  <cols>
    <col min="1" max="1" width="11.42578125" style="1"/>
    <col min="2" max="2" width="7.5703125" style="1" customWidth="1"/>
    <col min="3" max="3" width="3.140625" style="1" customWidth="1"/>
    <col min="4" max="4" width="53.28515625" style="1" customWidth="1"/>
    <col min="5" max="5" width="9.28515625" style="1" customWidth="1"/>
    <col min="6" max="6" width="6.42578125" style="1" customWidth="1"/>
    <col min="7" max="7" width="22" style="1" customWidth="1"/>
    <col min="8" max="8" width="10.28515625" style="1" customWidth="1"/>
    <col min="9" max="9" width="8" style="1" customWidth="1"/>
    <col min="10" max="10" width="4.140625" style="1" customWidth="1"/>
    <col min="11" max="11" width="19.28515625" style="11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18"/>
      <c r="D2" s="18"/>
      <c r="E2" s="18"/>
      <c r="F2" s="18"/>
      <c r="G2" s="18"/>
      <c r="H2" s="18"/>
      <c r="I2" s="18"/>
    </row>
    <row r="3" spans="2:9" x14ac:dyDescent="0.2">
      <c r="C3" s="18"/>
      <c r="D3" s="18"/>
      <c r="E3" s="18"/>
      <c r="F3" s="18"/>
      <c r="G3" s="18"/>
      <c r="H3" s="18"/>
      <c r="I3" s="18"/>
    </row>
    <row r="4" spans="2:9" x14ac:dyDescent="0.2">
      <c r="C4" s="18"/>
      <c r="D4" s="18"/>
      <c r="E4" s="18"/>
      <c r="F4" s="18"/>
      <c r="G4" s="18"/>
      <c r="H4" s="18"/>
      <c r="I4" s="18"/>
    </row>
    <row r="5" spans="2:9" x14ac:dyDescent="0.2">
      <c r="C5" s="18"/>
      <c r="D5" s="18"/>
      <c r="E5" s="18"/>
      <c r="F5" s="18"/>
      <c r="G5" s="18"/>
      <c r="H5" s="18"/>
      <c r="I5" s="2"/>
    </row>
    <row r="9" spans="2:9" ht="20.25" x14ac:dyDescent="0.3">
      <c r="B9" s="20" t="s">
        <v>0</v>
      </c>
      <c r="C9" s="20"/>
      <c r="D9" s="20"/>
      <c r="E9" s="20"/>
      <c r="F9" s="20"/>
      <c r="G9" s="20"/>
      <c r="H9" s="20"/>
      <c r="I9" s="20"/>
    </row>
    <row r="10" spans="2:9" x14ac:dyDescent="0.2">
      <c r="B10" s="18" t="s">
        <v>1</v>
      </c>
      <c r="C10" s="18"/>
      <c r="D10" s="18"/>
      <c r="E10" s="18"/>
      <c r="F10" s="18"/>
      <c r="G10" s="18"/>
      <c r="H10" s="18"/>
      <c r="I10" s="18"/>
    </row>
    <row r="11" spans="2:9" x14ac:dyDescent="0.2">
      <c r="B11" s="18" t="s">
        <v>2</v>
      </c>
      <c r="C11" s="18"/>
      <c r="D11" s="18"/>
      <c r="E11" s="18"/>
      <c r="F11" s="18"/>
      <c r="G11" s="18"/>
      <c r="H11" s="18"/>
      <c r="I11" s="18"/>
    </row>
    <row r="12" spans="2:9" x14ac:dyDescent="0.2">
      <c r="B12" s="18" t="s">
        <v>3</v>
      </c>
      <c r="C12" s="18"/>
      <c r="D12" s="18"/>
      <c r="E12" s="18"/>
      <c r="F12" s="18"/>
      <c r="G12" s="18"/>
      <c r="H12" s="18"/>
      <c r="I12" s="18"/>
    </row>
    <row r="13" spans="2:9" x14ac:dyDescent="0.2">
      <c r="B13" s="3"/>
      <c r="C13" s="3"/>
      <c r="D13" s="3"/>
      <c r="E13" s="3"/>
      <c r="F13" s="3"/>
      <c r="G13" s="3"/>
      <c r="H13" s="3"/>
      <c r="I13" s="3"/>
    </row>
    <row r="14" spans="2:9" x14ac:dyDescent="0.2">
      <c r="G14" s="3" t="s">
        <v>4</v>
      </c>
      <c r="H14" s="3"/>
    </row>
    <row r="15" spans="2:9" x14ac:dyDescent="0.2">
      <c r="C15" s="2" t="s">
        <v>5</v>
      </c>
      <c r="G15" s="4"/>
      <c r="H15" s="4"/>
    </row>
    <row r="16" spans="2:9" x14ac:dyDescent="0.2">
      <c r="C16" s="2" t="s">
        <v>6</v>
      </c>
    </row>
    <row r="17" spans="3:8" x14ac:dyDescent="0.2">
      <c r="D17" s="1" t="s">
        <v>7</v>
      </c>
      <c r="G17" s="5">
        <f>+'[1]05.Notas EEFF'!E26</f>
        <v>71493274.230000019</v>
      </c>
      <c r="H17" s="5"/>
    </row>
    <row r="18" spans="3:8" x14ac:dyDescent="0.2">
      <c r="D18" s="1" t="s">
        <v>8</v>
      </c>
      <c r="G18" s="5">
        <f>+'[1]05.Notas EEFF'!E39</f>
        <v>541810.71000000008</v>
      </c>
      <c r="H18" s="5"/>
    </row>
    <row r="19" spans="3:8" x14ac:dyDescent="0.2">
      <c r="D19" s="1" t="s">
        <v>9</v>
      </c>
      <c r="G19" s="5">
        <f>+'[1]05.Notas EEFF'!E49</f>
        <v>5645185.0142539358</v>
      </c>
      <c r="H19" s="5"/>
    </row>
    <row r="20" spans="3:8" x14ac:dyDescent="0.2">
      <c r="D20" s="1" t="s">
        <v>10</v>
      </c>
      <c r="G20" s="5">
        <f>+'[1]05.Notas EEFF'!E57</f>
        <v>883282.19000000006</v>
      </c>
      <c r="H20" s="5"/>
    </row>
    <row r="21" spans="3:8" x14ac:dyDescent="0.2">
      <c r="D21" s="1" t="s">
        <v>11</v>
      </c>
      <c r="G21" s="5">
        <f>+'[1]05.Notas EEFF'!E68</f>
        <v>1408717.199999999</v>
      </c>
      <c r="H21" s="5"/>
    </row>
    <row r="22" spans="3:8" x14ac:dyDescent="0.2">
      <c r="C22" s="2" t="s">
        <v>12</v>
      </c>
      <c r="G22" s="6">
        <f>SUM(G17:G21)</f>
        <v>79972269.344253942</v>
      </c>
      <c r="H22" s="7"/>
    </row>
    <row r="23" spans="3:8" ht="10.5" customHeight="1" x14ac:dyDescent="0.2">
      <c r="G23" s="8"/>
    </row>
    <row r="24" spans="3:8" x14ac:dyDescent="0.2">
      <c r="C24" s="2" t="s">
        <v>13</v>
      </c>
      <c r="G24" s="8"/>
    </row>
    <row r="25" spans="3:8" hidden="1" x14ac:dyDescent="0.2">
      <c r="D25" s="1" t="s">
        <v>14</v>
      </c>
      <c r="G25" s="8"/>
    </row>
    <row r="26" spans="3:8" hidden="1" x14ac:dyDescent="0.2">
      <c r="D26" s="1" t="s">
        <v>15</v>
      </c>
      <c r="G26" s="8"/>
    </row>
    <row r="27" spans="3:8" hidden="1" x14ac:dyDescent="0.2">
      <c r="D27" s="1" t="s">
        <v>16</v>
      </c>
      <c r="G27" s="8"/>
    </row>
    <row r="28" spans="3:8" hidden="1" x14ac:dyDescent="0.2">
      <c r="D28" s="1" t="s">
        <v>17</v>
      </c>
      <c r="G28" s="8"/>
    </row>
    <row r="29" spans="3:8" x14ac:dyDescent="0.2">
      <c r="D29" s="1" t="s">
        <v>18</v>
      </c>
      <c r="G29" s="5">
        <f>+'[1]05.Notas EEFF'!E88+'[1]05.Notas EEFF'!E94</f>
        <v>172964678.84</v>
      </c>
      <c r="H29" s="5"/>
    </row>
    <row r="30" spans="3:8" x14ac:dyDescent="0.2">
      <c r="D30" s="1" t="s">
        <v>19</v>
      </c>
      <c r="G30" s="5">
        <f>+'[1]05.Notas EEFF'!E90</f>
        <v>-98386902.829999998</v>
      </c>
      <c r="H30" s="5"/>
    </row>
    <row r="31" spans="3:8" x14ac:dyDescent="0.2">
      <c r="D31" s="1" t="s">
        <v>20</v>
      </c>
      <c r="G31" s="8">
        <f>+'[1]05.Notas EEFF'!E105</f>
        <v>12974722.23</v>
      </c>
      <c r="H31" s="8"/>
    </row>
    <row r="32" spans="3:8" hidden="1" x14ac:dyDescent="0.2">
      <c r="D32" s="1" t="s">
        <v>21</v>
      </c>
      <c r="G32" s="8"/>
      <c r="H32" s="8"/>
    </row>
    <row r="33" spans="3:13" x14ac:dyDescent="0.2">
      <c r="C33" s="2" t="s">
        <v>22</v>
      </c>
      <c r="G33" s="9">
        <f>SUM(G29:G32)</f>
        <v>87552498.24000001</v>
      </c>
      <c r="H33" s="10"/>
    </row>
    <row r="34" spans="3:13" ht="11.25" customHeight="1" x14ac:dyDescent="0.2">
      <c r="G34" s="8"/>
      <c r="H34" s="8"/>
    </row>
    <row r="35" spans="3:13" ht="15" thickBot="1" x14ac:dyDescent="0.25">
      <c r="C35" s="2" t="s">
        <v>23</v>
      </c>
      <c r="G35" s="12">
        <f>+G22+G33</f>
        <v>167524767.58425397</v>
      </c>
      <c r="H35" s="10"/>
      <c r="L35" s="13"/>
      <c r="M35" s="14"/>
    </row>
    <row r="36" spans="3:13" ht="8.25" customHeight="1" thickTop="1" x14ac:dyDescent="0.2">
      <c r="G36" s="8"/>
      <c r="H36" s="8"/>
    </row>
    <row r="37" spans="3:13" x14ac:dyDescent="0.2">
      <c r="C37" s="2" t="s">
        <v>24</v>
      </c>
      <c r="G37" s="8"/>
      <c r="H37" s="8"/>
    </row>
    <row r="38" spans="3:13" x14ac:dyDescent="0.2">
      <c r="D38" s="2" t="s">
        <v>25</v>
      </c>
      <c r="G38" s="8"/>
      <c r="H38" s="8"/>
    </row>
    <row r="39" spans="3:13" hidden="1" x14ac:dyDescent="0.2">
      <c r="D39" s="1" t="s">
        <v>26</v>
      </c>
      <c r="G39" s="8"/>
      <c r="H39" s="8"/>
    </row>
    <row r="40" spans="3:13" x14ac:dyDescent="0.2">
      <c r="D40" s="1" t="s">
        <v>27</v>
      </c>
      <c r="G40" s="5">
        <f>+'[1]05.Notas EEFF'!E114</f>
        <v>14977050.570000004</v>
      </c>
      <c r="H40" s="5"/>
    </row>
    <row r="41" spans="3:13" x14ac:dyDescent="0.2">
      <c r="D41" s="1" t="s">
        <v>28</v>
      </c>
      <c r="G41" s="5">
        <f>+'[1]05.Notas EEFF'!E127</f>
        <v>5400075.2199999997</v>
      </c>
      <c r="H41" s="5"/>
    </row>
    <row r="42" spans="3:13" x14ac:dyDescent="0.2">
      <c r="D42" s="1" t="s">
        <v>29</v>
      </c>
      <c r="G42" s="15">
        <f>+'[1]05.Notas EEFF'!E144</f>
        <v>3168924.3599333279</v>
      </c>
      <c r="H42" s="5"/>
    </row>
    <row r="43" spans="3:13" x14ac:dyDescent="0.2">
      <c r="D43" s="1" t="s">
        <v>30</v>
      </c>
      <c r="G43" s="8">
        <f>+'[1]05.Notas EEFF'!E156</f>
        <v>367238.23999999644</v>
      </c>
      <c r="H43" s="8"/>
    </row>
    <row r="44" spans="3:13" hidden="1" x14ac:dyDescent="0.2">
      <c r="D44" s="1" t="s">
        <v>31</v>
      </c>
      <c r="G44" s="8">
        <f>+'[2]Notas EF'!E83</f>
        <v>0</v>
      </c>
      <c r="H44" s="8"/>
    </row>
    <row r="45" spans="3:13" hidden="1" x14ac:dyDescent="0.2">
      <c r="D45" s="1" t="s">
        <v>32</v>
      </c>
      <c r="G45" s="8"/>
      <c r="H45" s="8"/>
    </row>
    <row r="46" spans="3:13" hidden="1" x14ac:dyDescent="0.2">
      <c r="D46" s="1" t="s">
        <v>33</v>
      </c>
      <c r="G46" s="8"/>
      <c r="H46" s="8"/>
    </row>
    <row r="47" spans="3:13" hidden="1" x14ac:dyDescent="0.2">
      <c r="D47" s="1" t="s">
        <v>34</v>
      </c>
      <c r="G47" s="8">
        <v>0</v>
      </c>
      <c r="H47" s="8"/>
    </row>
    <row r="48" spans="3:13" x14ac:dyDescent="0.2">
      <c r="C48" s="2" t="s">
        <v>35</v>
      </c>
      <c r="G48" s="9">
        <f>SUM(G40:G47)</f>
        <v>23913288.389933325</v>
      </c>
      <c r="H48" s="10"/>
      <c r="L48" s="16"/>
    </row>
    <row r="49" spans="3:13" ht="9" customHeight="1" x14ac:dyDescent="0.2">
      <c r="G49" s="8"/>
      <c r="H49" s="8"/>
    </row>
    <row r="50" spans="3:13" ht="15" customHeight="1" x14ac:dyDescent="0.2">
      <c r="C50" s="2" t="s">
        <v>36</v>
      </c>
      <c r="G50" s="8"/>
      <c r="H50" s="8"/>
      <c r="J50" s="19"/>
      <c r="K50" s="19"/>
    </row>
    <row r="51" spans="3:13" x14ac:dyDescent="0.2">
      <c r="D51" s="1" t="s">
        <v>37</v>
      </c>
      <c r="G51" s="5">
        <f>+'[1]05.Notas EEFF'!E166</f>
        <v>17538560.350000001</v>
      </c>
      <c r="H51" s="5"/>
      <c r="J51" s="19"/>
      <c r="K51" s="19"/>
    </row>
    <row r="52" spans="3:13" hidden="1" x14ac:dyDescent="0.2">
      <c r="D52" s="1" t="s">
        <v>38</v>
      </c>
      <c r="G52" s="8"/>
      <c r="H52" s="8"/>
    </row>
    <row r="53" spans="3:13" hidden="1" x14ac:dyDescent="0.2">
      <c r="D53" s="1" t="s">
        <v>39</v>
      </c>
      <c r="G53" s="8"/>
      <c r="H53" s="8"/>
    </row>
    <row r="54" spans="3:13" hidden="1" x14ac:dyDescent="0.2">
      <c r="D54" s="1" t="s">
        <v>40</v>
      </c>
      <c r="G54" s="8"/>
      <c r="H54" s="8"/>
    </row>
    <row r="55" spans="3:13" hidden="1" x14ac:dyDescent="0.2">
      <c r="D55" s="1" t="s">
        <v>41</v>
      </c>
      <c r="G55" s="8"/>
      <c r="H55" s="8"/>
    </row>
    <row r="56" spans="3:13" hidden="1" x14ac:dyDescent="0.2">
      <c r="D56" s="1" t="s">
        <v>42</v>
      </c>
      <c r="G56" s="8"/>
      <c r="H56" s="8"/>
    </row>
    <row r="57" spans="3:13" x14ac:dyDescent="0.2">
      <c r="C57" s="2" t="s">
        <v>43</v>
      </c>
      <c r="D57" s="2"/>
      <c r="E57" s="2"/>
      <c r="G57" s="9">
        <f>SUM(G49:G56)</f>
        <v>17538560.350000001</v>
      </c>
      <c r="H57" s="7"/>
    </row>
    <row r="58" spans="3:13" ht="14.25" customHeight="1" x14ac:dyDescent="0.2">
      <c r="G58" s="8"/>
      <c r="H58" s="8"/>
    </row>
    <row r="59" spans="3:13" ht="15" thickBot="1" x14ac:dyDescent="0.25">
      <c r="C59" s="2" t="s">
        <v>44</v>
      </c>
      <c r="G59" s="12">
        <f>+G48+G57</f>
        <v>41451848.739933327</v>
      </c>
      <c r="H59" s="10"/>
      <c r="L59" s="14"/>
      <c r="M59" s="14"/>
    </row>
    <row r="60" spans="3:13" ht="7.5" customHeight="1" thickTop="1" x14ac:dyDescent="0.2">
      <c r="G60" s="8"/>
      <c r="H60" s="8"/>
    </row>
    <row r="61" spans="3:13" x14ac:dyDescent="0.2">
      <c r="C61" s="2" t="s">
        <v>45</v>
      </c>
      <c r="G61" s="8"/>
      <c r="H61" s="8"/>
    </row>
    <row r="62" spans="3:13" x14ac:dyDescent="0.2">
      <c r="D62" s="1" t="s">
        <v>46</v>
      </c>
      <c r="G62" s="5">
        <f>+'[1]05.Notas EEFF'!E175</f>
        <v>84274390.390000001</v>
      </c>
      <c r="H62" s="5"/>
    </row>
    <row r="63" spans="3:13" x14ac:dyDescent="0.2">
      <c r="D63" s="1" t="s">
        <v>47</v>
      </c>
      <c r="G63" s="5">
        <f>+'[1]05.Notas EEFF'!E183</f>
        <v>43502277.880000003</v>
      </c>
      <c r="H63" s="5"/>
    </row>
    <row r="64" spans="3:13" x14ac:dyDescent="0.2">
      <c r="D64" s="1" t="s">
        <v>48</v>
      </c>
      <c r="G64" s="5">
        <f>+'[1]05.Notas EEFF'!E184</f>
        <v>-1703749.7457460698</v>
      </c>
      <c r="H64" s="5"/>
      <c r="L64" s="13"/>
    </row>
    <row r="65" spans="2:13" hidden="1" x14ac:dyDescent="0.2">
      <c r="D65" s="1" t="s">
        <v>49</v>
      </c>
      <c r="G65" s="5"/>
      <c r="H65" s="5"/>
    </row>
    <row r="66" spans="2:13" ht="15" thickBot="1" x14ac:dyDescent="0.25">
      <c r="C66" s="2" t="s">
        <v>50</v>
      </c>
      <c r="G66" s="12">
        <f>SUM(G62:G64)</f>
        <v>126072918.52425393</v>
      </c>
      <c r="H66" s="10"/>
      <c r="L66" s="13"/>
      <c r="M66" s="14"/>
    </row>
    <row r="67" spans="2:13" ht="15" thickTop="1" x14ac:dyDescent="0.2">
      <c r="G67" s="8"/>
      <c r="H67" s="8"/>
    </row>
    <row r="68" spans="2:13" ht="15" thickBot="1" x14ac:dyDescent="0.25">
      <c r="C68" s="2" t="s">
        <v>51</v>
      </c>
      <c r="G68" s="12">
        <v>167524768</v>
      </c>
      <c r="H68" s="10"/>
    </row>
    <row r="69" spans="2:13" ht="15" thickTop="1" x14ac:dyDescent="0.2">
      <c r="K69" s="17">
        <f>G68-G35</f>
        <v>0.41574603319168091</v>
      </c>
    </row>
    <row r="76" spans="2:13" x14ac:dyDescent="0.2">
      <c r="G76" s="8"/>
    </row>
    <row r="78" spans="2:13" x14ac:dyDescent="0.2">
      <c r="G78" s="8"/>
    </row>
    <row r="79" spans="2:13" x14ac:dyDescent="0.2">
      <c r="B79" s="18"/>
      <c r="C79" s="18"/>
      <c r="D79" s="18"/>
      <c r="E79" s="18"/>
      <c r="F79" s="18"/>
      <c r="G79" s="18"/>
      <c r="H79" s="18"/>
      <c r="I79" s="18"/>
    </row>
    <row r="80" spans="2:13" x14ac:dyDescent="0.2">
      <c r="B80" s="18"/>
      <c r="C80" s="18"/>
      <c r="D80" s="18"/>
      <c r="E80" s="18"/>
      <c r="F80" s="18"/>
      <c r="G80" s="18"/>
      <c r="H80" s="18"/>
      <c r="I80" s="18"/>
    </row>
  </sheetData>
  <mergeCells count="11">
    <mergeCell ref="B10:I10"/>
    <mergeCell ref="C2:I2"/>
    <mergeCell ref="C3:I3"/>
    <mergeCell ref="C4:I4"/>
    <mergeCell ref="C5:H5"/>
    <mergeCell ref="B9:I9"/>
    <mergeCell ref="B11:I11"/>
    <mergeCell ref="B12:I12"/>
    <mergeCell ref="J50:K51"/>
    <mergeCell ref="B79:I79"/>
    <mergeCell ref="B80:I80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Junio 2022</vt:lpstr>
      <vt:lpstr>'Balance General 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2022-07-21T15:46:08Z</dcterms:created>
  <dcterms:modified xsi:type="dcterms:W3CDTF">2022-07-21T19:23:18Z</dcterms:modified>
</cp:coreProperties>
</file>