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2022\"/>
    </mc:Choice>
  </mc:AlternateContent>
  <bookViews>
    <workbookView xWindow="0" yWindow="0" windowWidth="20490" windowHeight="7125"/>
  </bookViews>
  <sheets>
    <sheet name="Cuenta por Pagar Minc Enero 22" sheetId="2" r:id="rId1"/>
  </sheets>
  <externalReferences>
    <externalReference r:id="rId2"/>
  </externalReferences>
  <definedNames>
    <definedName name="_xlnm._FilterDatabase" localSheetId="0" hidden="1">'Cuenta por Pagar Minc Enero 22'!$A$4:$H$133</definedName>
    <definedName name="_xlnm.Print_Area" localSheetId="0">'Cuenta por Pagar Minc Enero 22'!$A$1:$H$154</definedName>
    <definedName name="Borrador" localSheetId="0">#REF!</definedName>
    <definedName name="Borrador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'Cuenta por Pagar Minc Enero 22'!$1:$4</definedName>
    <definedName name="TTLMAYO" localSheetId="0">#REF!</definedName>
    <definedName name="TTLMA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H85" i="2"/>
  <c r="H86" i="2"/>
  <c r="H87" i="2"/>
  <c r="H88" i="2"/>
  <c r="H89" i="2"/>
  <c r="H90" i="2"/>
  <c r="H91" i="2"/>
  <c r="H92" i="2"/>
  <c r="H93" i="2"/>
  <c r="H94" i="2"/>
  <c r="H95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5" i="2"/>
  <c r="G133" i="2" l="1"/>
  <c r="F133" i="2"/>
  <c r="H99" i="2"/>
  <c r="H98" i="2"/>
  <c r="H97" i="2"/>
  <c r="H9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133" i="2" l="1"/>
</calcChain>
</file>

<file path=xl/sharedStrings.xml><?xml version="1.0" encoding="utf-8"?>
<sst xmlns="http://schemas.openxmlformats.org/spreadsheetml/2006/main" count="395" uniqueCount="238">
  <si>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</si>
  <si>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</si>
  <si>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</si>
  <si>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</si>
  <si>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</si>
  <si>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</si>
  <si>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</si>
  <si>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</si>
  <si>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</si>
  <si>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AVANCE 20%</t>
  </si>
  <si>
    <t>NEGOCIOS DOMINICALY SRL</t>
  </si>
  <si>
    <t>INVERSIONES ND &amp; ASOCIADOS, S.R.L.</t>
  </si>
  <si>
    <t>B1500001249</t>
  </si>
  <si>
    <t>DISTRIBUIDORA KADOSH</t>
  </si>
  <si>
    <t xml:space="preserve">ADQUISICIÓN TONER </t>
  </si>
  <si>
    <t>B1500000028</t>
  </si>
  <si>
    <t>JULIVIOT FLORISTERIA, SRL</t>
  </si>
  <si>
    <t>B1500000366</t>
  </si>
  <si>
    <t>B1500000001</t>
  </si>
  <si>
    <t>INVERSIONES GRETMON, SRL</t>
  </si>
  <si>
    <t>ADQUISICIÓN DE VARIOS ARTICULOS FERRETEROS PARA VARIAS DEPENDENCIAS DEL MINISTERIO DE CULTURA.</t>
  </si>
  <si>
    <t>ADQUISICIÓN DE ARREGLOS FLORALES Y PUCHEROS VARIOS PARA ACTIVIADES DE ESTE MINISTERIO DE CULTURA</t>
  </si>
  <si>
    <t>B1500000383</t>
  </si>
  <si>
    <t>MAGNA MOTORS,S.A</t>
  </si>
  <si>
    <t>ISLA DOMINICANA DE PETROLEO CORPORATION</t>
  </si>
  <si>
    <t>TICKETS DE COMBUSTIBLE PARA USO DE LA SEDE</t>
  </si>
  <si>
    <t xml:space="preserve">SERVICIOS DE CATERING </t>
  </si>
  <si>
    <t>B1500000700</t>
  </si>
  <si>
    <t>B1500000701</t>
  </si>
  <si>
    <t>B1500000702</t>
  </si>
  <si>
    <t>B1500000703</t>
  </si>
  <si>
    <t>B1500000704</t>
  </si>
  <si>
    <t>B1500000705</t>
  </si>
  <si>
    <t>B1500000706</t>
  </si>
  <si>
    <t>B1500000707</t>
  </si>
  <si>
    <t>B1500000708</t>
  </si>
  <si>
    <t>B1500000709</t>
  </si>
  <si>
    <t>B1500000710</t>
  </si>
  <si>
    <t>B1500000711</t>
  </si>
  <si>
    <t>B1500000712</t>
  </si>
  <si>
    <t>B1500000713</t>
  </si>
  <si>
    <t>B1500000714</t>
  </si>
  <si>
    <t>B1500000715</t>
  </si>
  <si>
    <t>B1500000716</t>
  </si>
  <si>
    <t>HABILITY CONSULTING, SRL</t>
  </si>
  <si>
    <t>SERVICIOS DE LAVADO Y PLANCHADO DE MANTELERIA Y BANDERAS INSTITUCIONALES.</t>
  </si>
  <si>
    <t>SKETCHPROM SRL</t>
  </si>
  <si>
    <t>TONER DEPOT INTERNACIONAL, SRL</t>
  </si>
  <si>
    <t>SERVICIOS DE ALQUILER DE IMPRESORAS PARA USO DEL MINISTERIO</t>
  </si>
  <si>
    <t>TOTALES</t>
  </si>
  <si>
    <t>MINISTERIO DE CULTURA
DEPARTAMENTO DE CONTABILIDAD
ESTADO DE CUENTAS POR  PAGAR EN RD$  
MES DE ENERO 2022</t>
  </si>
  <si>
    <t xml:space="preserve">AGRO-GLOBAL </t>
  </si>
  <si>
    <t>ADQUISICIÓN DE AZUCAR,CREMORA Y T E FRIO</t>
  </si>
  <si>
    <t>B1500000009</t>
  </si>
  <si>
    <t>AJ IT ELECTRONICS SOLUTIONS, SRL</t>
  </si>
  <si>
    <t xml:space="preserve">POR SERVICIOS DE ALQUILERES TECNICOS </t>
  </si>
  <si>
    <t>B1500000011</t>
  </si>
  <si>
    <t>ALEGRE EVENTOS, SRL</t>
  </si>
  <si>
    <t>POR SERVICIOS DE ALQUILES VARIOS</t>
  </si>
  <si>
    <t>B1500000567</t>
  </si>
  <si>
    <t>AMERICAN THUNDER FIREWORKS,SRL</t>
  </si>
  <si>
    <t xml:space="preserve"> POR SERVICIOS DE FUEGOS ARTIFICIALES PARA LA APERTURA Y CIERRE DEL EVENTO NOCHES DE NAVIDAD</t>
  </si>
  <si>
    <t>B1500000006</t>
  </si>
  <si>
    <t>AS MUFFLER Y RADIADORES SRL</t>
  </si>
  <si>
    <t>B1500000279</t>
  </si>
  <si>
    <t>BTRD OPERATIONS, SAS</t>
  </si>
  <si>
    <t>B1500000036</t>
  </si>
  <si>
    <t>CANTABRIA, CATERING &amp; EVENTOS</t>
  </si>
  <si>
    <t>SERVICIOS DE CATERING</t>
  </si>
  <si>
    <t>B1500001227</t>
  </si>
  <si>
    <t>B1500001228</t>
  </si>
  <si>
    <t>B1500001229</t>
  </si>
  <si>
    <t>B1500001230</t>
  </si>
  <si>
    <t>B1500001231</t>
  </si>
  <si>
    <t>B1500001233</t>
  </si>
  <si>
    <t>B1500001234</t>
  </si>
  <si>
    <t>B1500001235</t>
  </si>
  <si>
    <t>B1500001236</t>
  </si>
  <si>
    <t>B1500001237</t>
  </si>
  <si>
    <t>B1500001238</t>
  </si>
  <si>
    <t>B1500001240</t>
  </si>
  <si>
    <t>CENTRO AUTOMOTRIZ DURAN, SRL</t>
  </si>
  <si>
    <t>B1500000496</t>
  </si>
  <si>
    <t>B1500000495</t>
  </si>
  <si>
    <t>CESPEDES MATEO CONSTRUCCIONES GENERALES,SRL</t>
  </si>
  <si>
    <t>B1500000125</t>
  </si>
  <si>
    <t>B1500000124</t>
  </si>
  <si>
    <t>CHIPS TEJEDA</t>
  </si>
  <si>
    <t>B1500000032</t>
  </si>
  <si>
    <t>B1500000033</t>
  </si>
  <si>
    <t>COMPAÑÍA ARMAMENTEROS DE CONSTRUCCIONES CIVILES</t>
  </si>
  <si>
    <t>B1500000008</t>
  </si>
  <si>
    <t>CONSORCIO ELECTROMECANICO,SAS</t>
  </si>
  <si>
    <t>POR SERVICIOS DE MANTENIMIENTO DEL SISTEMA ELECTRÓNICO DE AGUA HELADA DEL TEATRO NACIONAL EDUARDO BRITO.</t>
  </si>
  <si>
    <t>B1500000104</t>
  </si>
  <si>
    <t>DAUNYSTUDIO PRODUCTIONS,SRL</t>
  </si>
  <si>
    <t>ALQUILERES DE EQUIPOS TECNICOS</t>
  </si>
  <si>
    <t>B1500000053</t>
  </si>
  <si>
    <t>DIOGENES BUFFET</t>
  </si>
  <si>
    <t>SERVICIOS DE ALMUERZO</t>
  </si>
  <si>
    <t>B15000000165</t>
  </si>
  <si>
    <t>E&amp;C MULTISERVICES, EIRL</t>
  </si>
  <si>
    <t>ADQUISICIÓN DE MATERIALES FERRETEROS</t>
  </si>
  <si>
    <t>B1500000878</t>
  </si>
  <si>
    <t>EDITORA BUHO, SRL</t>
  </si>
  <si>
    <t>SERVICIOS DE IMPRESIÓN DE LIBROS DEL BICENTENARIO DE LA INDEPENDENCIA EFIMERA</t>
  </si>
  <si>
    <t>B1500000206</t>
  </si>
  <si>
    <t>EDITORA LISTIN DIARIO</t>
  </si>
  <si>
    <t>B1500006233</t>
  </si>
  <si>
    <t>ELECTRO AUTO CONSTANZA, SRL</t>
  </si>
  <si>
    <t xml:space="preserve">SERVICIOS DE MANTENIMIENTO DE VEHICULO </t>
  </si>
  <si>
    <t>B1500000487</t>
  </si>
  <si>
    <t>B1500000486</t>
  </si>
  <si>
    <t>ELECTROM, SAS</t>
  </si>
  <si>
    <t xml:space="preserve">SERVICIOS DE MANTENIMIENTO DE LA PLANTA </t>
  </si>
  <si>
    <t>B15000000737</t>
  </si>
  <si>
    <t>FL BETANCES &amp; ASOCIADOS, SRL</t>
  </si>
  <si>
    <t xml:space="preserve">ADQUISICIÓN DE LICENCIA DE SOFWARE </t>
  </si>
  <si>
    <t>B1500000333</t>
  </si>
  <si>
    <t>GOEL, SRL</t>
  </si>
  <si>
    <t>SERVICIOS DE CONSULTORIA Y ASESORIA LEGAL</t>
  </si>
  <si>
    <t>GRUPO ASTRO, SRL</t>
  </si>
  <si>
    <t xml:space="preserve">SERVICIOS DE IMPRESIÓN  </t>
  </si>
  <si>
    <t>B1500004825</t>
  </si>
  <si>
    <t>B1500004826</t>
  </si>
  <si>
    <t>B1500004827</t>
  </si>
  <si>
    <t>B1500004828</t>
  </si>
  <si>
    <t>B1500004829</t>
  </si>
  <si>
    <t>B1500004830</t>
  </si>
  <si>
    <t>B1500004831</t>
  </si>
  <si>
    <t>B1500005265</t>
  </si>
  <si>
    <t>B1500005266</t>
  </si>
  <si>
    <t>GRUPO DIARIO LIBRE, SA</t>
  </si>
  <si>
    <t>B1500001623</t>
  </si>
  <si>
    <t>GRUPO FEIBO CLIMATICARD, SAS</t>
  </si>
  <si>
    <t>B1500000235</t>
  </si>
  <si>
    <t>B1500000239</t>
  </si>
  <si>
    <t>ID ESTUDIO SADASA, SRL</t>
  </si>
  <si>
    <t>B1500000002</t>
  </si>
  <si>
    <t>INVERPLATA,SA</t>
  </si>
  <si>
    <t>POR SERVICIOS DE HOSPEDAJE PARA EL JURADO DE LA PREMIACION DE LAS OBRAS PARTICIPANTES EN LA 29VA. BIENAL DE ARTES VISUALES.SEGUN ANEXOS</t>
  </si>
  <si>
    <t>B1500001322</t>
  </si>
  <si>
    <t>B1500001324</t>
  </si>
  <si>
    <t>B1500001323</t>
  </si>
  <si>
    <t>B1500000156</t>
  </si>
  <si>
    <t>ADQUISICIÓN DE EQUIPOS TECNOLOGICOS PARA USO DE LA DIRECCION DE COMUNICACIONES DE ESTE MINISTERIO DE CULTURA</t>
  </si>
  <si>
    <t>ADQUISICIÓN DE ARTICULOS VARIOS</t>
  </si>
  <si>
    <t>B1500001367</t>
  </si>
  <si>
    <t>B1500067326</t>
  </si>
  <si>
    <t>B1500067327</t>
  </si>
  <si>
    <t>B1500067328</t>
  </si>
  <si>
    <t>B1500067329</t>
  </si>
  <si>
    <t>B1500067330</t>
  </si>
  <si>
    <t>JG PICHARDO ENTERTAINMENT</t>
  </si>
  <si>
    <t>B1500004525</t>
  </si>
  <si>
    <t>B1500004526</t>
  </si>
  <si>
    <t>B1500004532</t>
  </si>
  <si>
    <t>B1500004533</t>
  </si>
  <si>
    <t>MARTINEZ TORRES TRAVELING, S.R.L.</t>
  </si>
  <si>
    <t>SERVICIOS DE  CATERING</t>
  </si>
  <si>
    <t>B1500000353</t>
  </si>
  <si>
    <t>B1500000355</t>
  </si>
  <si>
    <t>B1500000356</t>
  </si>
  <si>
    <t>B1500000358</t>
  </si>
  <si>
    <t>B1500000359</t>
  </si>
  <si>
    <t>B1500000360</t>
  </si>
  <si>
    <t>B1500000361</t>
  </si>
  <si>
    <t>B1500000362</t>
  </si>
  <si>
    <t>B1500000363</t>
  </si>
  <si>
    <t>B1500000364</t>
  </si>
  <si>
    <t>B1500000365</t>
  </si>
  <si>
    <t>B1500000367</t>
  </si>
  <si>
    <t>B1500000368</t>
  </si>
  <si>
    <t>B1500000352</t>
  </si>
  <si>
    <t>NEW IMGEN SOLUTIONS AND MARKETING, SRL</t>
  </si>
  <si>
    <t>ADQUISICIÓN DE 3 BUZONES DE SUGERENCIA</t>
  </si>
  <si>
    <t>B1500000547</t>
  </si>
  <si>
    <t>P.A CATERING,SRL</t>
  </si>
  <si>
    <t xml:space="preserve">ADQUISICIÓN DE ALMUERZO </t>
  </si>
  <si>
    <t>B1500001731</t>
  </si>
  <si>
    <t>B1500001827</t>
  </si>
  <si>
    <t>B1500001889</t>
  </si>
  <si>
    <t>PERCH CONSULTING &amp; SERVICE GROUP</t>
  </si>
  <si>
    <t>ADQUISICIÓN DE FLAUTAS</t>
  </si>
  <si>
    <t xml:space="preserve">PEYPAC C POR A </t>
  </si>
  <si>
    <t>RAMIREZ &amp; MOJICA ENVOY PACK COURIER EXPRESS, SRL</t>
  </si>
  <si>
    <t>ADQUISICIÓN DE EQUIPOS AUDIOVISUALES</t>
  </si>
  <si>
    <t>B1500000837</t>
  </si>
  <si>
    <t>REFRIELECTRICOS AGÜERO SURIEL, SRL</t>
  </si>
  <si>
    <t>B1500000110</t>
  </si>
  <si>
    <t>REFRIGERACION TEMISSA,SRL</t>
  </si>
  <si>
    <t>B1500000014</t>
  </si>
  <si>
    <t>REPRESENTACIONES &amp; EVENTOS. DG. RL</t>
  </si>
  <si>
    <t>SERVICIOS DE ANIMACION Y REPRESENTACION EN LASAC TIVIADES PRESENTADAS EN LA PLAZA ESPAÑOA EN EL MARCO DE LAS NOCHES DE NAVIDAD</t>
  </si>
  <si>
    <t>SERVICIOS PORTATILES DOMINICANO</t>
  </si>
  <si>
    <t xml:space="preserve">SERVICIOS DE ALQUILERES </t>
  </si>
  <si>
    <t>B1500001352</t>
  </si>
  <si>
    <t xml:space="preserve"> SERVICIOS DE ALQUILERES  DE BAÑOS</t>
  </si>
  <si>
    <t>ALQUILER DE EQUIPO DE SONIDO PARA LA CELEBRACION DEL DIA MUNDIAL DEL FOLKLORE.</t>
  </si>
  <si>
    <t>B1500000321</t>
  </si>
  <si>
    <t xml:space="preserve"> SUPLIDORES ELECTRICOS GARCIA SURIEL SRL</t>
  </si>
  <si>
    <t xml:space="preserve">ADQUISICIÓN DE REFLECTORES </t>
  </si>
  <si>
    <t>B1500000458</t>
  </si>
  <si>
    <t>SUPLIDORES ELECTRICOS GARCIA SURIEL SRL</t>
  </si>
  <si>
    <t>B1500000464</t>
  </si>
  <si>
    <t>THE CLASIC GOURMET H&amp;A</t>
  </si>
  <si>
    <t>ADQUISICIÓN DE AMLUERZOS Y CENAS PARA EMPLEADOS Y MILITARES QUE PRESTAN SERVICIOS EN ESTE MINISTERIO DE CULTURA, DEL 1 AL 30 DEJULIO DEL AÑO 2021.</t>
  </si>
  <si>
    <t>B1500001866</t>
  </si>
  <si>
    <t>B1500001867</t>
  </si>
  <si>
    <t>B1500001931</t>
  </si>
  <si>
    <t>B1500001932</t>
  </si>
  <si>
    <t>B1500002010</t>
  </si>
  <si>
    <t>B1500004481</t>
  </si>
  <si>
    <t>B1500004482</t>
  </si>
  <si>
    <t>B1500004507</t>
  </si>
  <si>
    <t>VAMACONST SRL</t>
  </si>
  <si>
    <t>B150000003</t>
  </si>
  <si>
    <t>XIOMARI VELOZ DE LUJO FIESTA</t>
  </si>
  <si>
    <t>B1500001174</t>
  </si>
  <si>
    <t>YARYURA &amp; ASOCIADOS, SRL</t>
  </si>
  <si>
    <t>INSTALACION DEL SISTEMA DE CLIMATIZACION, EN EL CENTRO CLTURAL ERCILIA PEPIN, SANTIAGO</t>
  </si>
  <si>
    <t>B1500000039</t>
  </si>
  <si>
    <t>SERVICIOS DE MANTENIMIENTO Y REPARACIÓN DE VEHICULOS.</t>
  </si>
  <si>
    <t>POR SERVICIOS DE MANTENIMIENTO Y REPARACIÓN DE VEHICULO</t>
  </si>
  <si>
    <t>POR LA REPARACIÓN DE LA ESCUELA DE DANZA,TEATRO Y MUSICA DE SAN JOSE DE LOS LLANOS, SAN PEDRO DE MACORIZ (LOTE8),SEGUN ANEXOS</t>
  </si>
  <si>
    <t>READECUACION DE VARIAS DEPENDENCIA DEL MINISTERIO DE CULTURA, ITEM 1, REMOZAMIENTO Y REPARACIÓN PLAZA DE LA CULTURA.</t>
  </si>
  <si>
    <t>SERVICIOS DE REPARACIÓN Y MANTENIMIENTO DE LOS EQUIPOS DE CLIMATIZACION TIPO CHULLER DEL GRAN TEATRO DEL CIBAO</t>
  </si>
  <si>
    <t>REPARACIÓN DE BELLAS ARTES DE SANTIAGO, ITEM 3, REPARACIÓN DEL EDIFICIO DE BELLAS ARTES DE PUERTO PLATA ITEM 4</t>
  </si>
  <si>
    <t>SERVICIOS DE MANTENIMIENTO Y REPARACIÓN DE UNO DE LOS SISTEMAS DE AIRE ACONDICIONADO TIPI CHILLER DEL GRAN TEATRO NACIONAL.</t>
  </si>
  <si>
    <t>POR SERVICIOS DE PUBLICIDAD POR EL BICENTERARIO DE LA INDEPENDENCIA EFIMERA, COLOCADA POR ESTE MINISTERIO DE CULTURA</t>
  </si>
  <si>
    <t>SERIVICIOS DE MANENIMIENTO DE VEHICULO EN GARANTÍA DE LA FLOTILLA VEHCULAR DE ESTE MINISTERIO DE CULTURA</t>
  </si>
  <si>
    <t>SERVICIOS DE DIAGNÓSTICO INTEGRADO DE GOBIERNO, GESTION Y ASEGURAMIENTO DE ALTO NIVEL APLICADO.</t>
  </si>
  <si>
    <t>TRANSMISIÓN STREAMING PARA LA APERTURA DE LA 17VA BIENAL DE ARQUITECTURA DE VENECIA.</t>
  </si>
  <si>
    <t xml:space="preserve">SERVICIO DE PUBLICACIÓN </t>
  </si>
  <si>
    <t>SERVICIOS DE EDICIÓN DE VIDEOS</t>
  </si>
  <si>
    <t xml:space="preserve">SERVICIOS DE ANIMACIÓN </t>
  </si>
  <si>
    <t>SERVICIOS DE MANTENIEMTO DE PLATA ELÉCTRICA</t>
  </si>
  <si>
    <t>PARA LOS TRABAJOS DE READECUACION DE LA SEDE CENTRAL (2DA ETAPA) DEL MINISTERIO DE CULTURA,DEL AUDITORIO Y LOS CAMERINOS DEL TEATRO DE LA SEDE CENTRAL DEL MINC (LOTES 1 Y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</si>
</sst>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2215092</xdr:colOff>
      <xdr:row>0</xdr:row>
      <xdr:rowOff>176742</xdr:rowOff>
    </xdr:from>
    <xdr:ext cx="970492" cy="6381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42" y="176742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141</xdr:row>
      <xdr:rowOff>74084</xdr:rowOff>
    </xdr:from>
    <xdr:to>
      <xdr:col>0</xdr:col>
      <xdr:colOff>2899833</xdr:colOff>
      <xdr:row>145</xdr:row>
      <xdr:rowOff>95250</xdr:rowOff>
    </xdr:to>
    <xdr:sp macro="" textlink="">
      <xdr:nvSpPr>
        <xdr:cNvPr id="3" name="CuadroTexto 2"/>
        <xdr:cNvSpPr txBox="1"/>
      </xdr:nvSpPr>
      <xdr:spPr>
        <a:xfrm>
          <a:off x="264583" y="39888584"/>
          <a:ext cx="2635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988483</xdr:colOff>
      <xdr:row>141</xdr:row>
      <xdr:rowOff>102659</xdr:rowOff>
    </xdr:from>
    <xdr:to>
      <xdr:col>3</xdr:col>
      <xdr:colOff>755650</xdr:colOff>
      <xdr:row>145</xdr:row>
      <xdr:rowOff>102658</xdr:rowOff>
    </xdr:to>
    <xdr:sp macro="" textlink="">
      <xdr:nvSpPr>
        <xdr:cNvPr id="4" name="CuadroTexto 3"/>
        <xdr:cNvSpPr txBox="1"/>
      </xdr:nvSpPr>
      <xdr:spPr>
        <a:xfrm>
          <a:off x="4207933" y="39917159"/>
          <a:ext cx="317711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141</xdr:row>
      <xdr:rowOff>84667</xdr:rowOff>
    </xdr:from>
    <xdr:to>
      <xdr:col>7</xdr:col>
      <xdr:colOff>645584</xdr:colOff>
      <xdr:row>145</xdr:row>
      <xdr:rowOff>105833</xdr:rowOff>
    </xdr:to>
    <xdr:sp macro="" textlink="">
      <xdr:nvSpPr>
        <xdr:cNvPr id="5" name="CuadroTexto 4"/>
        <xdr:cNvSpPr txBox="1"/>
      </xdr:nvSpPr>
      <xdr:spPr>
        <a:xfrm>
          <a:off x="8455026" y="39899167"/>
          <a:ext cx="2725208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1/11.Noviembre%202021/Estados%20Financieros/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39"/>
  <sheetViews>
    <sheetView tabSelected="1" zoomScaleNormal="100" zoomScalePageLayoutView="90" workbookViewId="0">
      <selection activeCell="D5" sqref="D5"/>
    </sheetView>
  </sheetViews>
  <sheetFormatPr baseColWidth="10" defaultRowHeight="12" x14ac:dyDescent="0.2"/>
  <cols>
    <col min="1" max="1" width="48.28515625" style="2" customWidth="1"/>
    <col min="2" max="2" width="31.42578125" style="2" customWidth="1"/>
    <col min="3" max="3" width="22.7109375" style="23" customWidth="1"/>
    <col min="4" max="4" width="15.42578125" style="2" customWidth="1"/>
    <col min="5" max="5" width="12" style="23" customWidth="1"/>
    <col min="6" max="7" width="15.5703125" style="2" customWidth="1"/>
    <col min="8" max="8" width="17.140625" style="2" customWidth="1"/>
    <col min="9" max="9" width="11.42578125" style="1"/>
    <col min="10" max="10" width="19" style="2" customWidth="1"/>
    <col min="11" max="16384" width="11.42578125" style="2"/>
  </cols>
  <sheetData>
    <row r="1" spans="1:9" ht="117.75" customHeight="1" x14ac:dyDescent="0.2">
      <c r="A1" s="26" t="s">
        <v>50</v>
      </c>
      <c r="B1" s="27"/>
      <c r="C1" s="27"/>
      <c r="D1" s="27"/>
      <c r="E1" s="27"/>
      <c r="F1" s="27"/>
      <c r="G1" s="27"/>
      <c r="H1" s="27"/>
    </row>
    <row r="3" spans="1:9" ht="18" customHeight="1" x14ac:dyDescent="0.2">
      <c r="A3" s="28" t="s">
        <v>0</v>
      </c>
      <c r="B3" s="29"/>
      <c r="C3" s="29"/>
      <c r="D3" s="29"/>
      <c r="E3" s="29"/>
      <c r="F3" s="29"/>
      <c r="G3" s="29"/>
      <c r="H3" s="30"/>
    </row>
    <row r="4" spans="1:9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/>
    </row>
    <row r="5" spans="1:9" ht="24" x14ac:dyDescent="0.2">
      <c r="A5" s="7" t="s">
        <v>51</v>
      </c>
      <c r="B5" s="8" t="s">
        <v>52</v>
      </c>
      <c r="C5" s="9" t="s">
        <v>53</v>
      </c>
      <c r="D5" s="10">
        <v>44515</v>
      </c>
      <c r="E5" s="10">
        <f t="shared" ref="E5:E67" si="0">+D5+30</f>
        <v>44545</v>
      </c>
      <c r="F5" s="11">
        <v>328129</v>
      </c>
      <c r="G5" s="11">
        <v>328129</v>
      </c>
      <c r="H5" s="12">
        <f t="shared" ref="H5:H95" si="1">+F5-G5</f>
        <v>0</v>
      </c>
    </row>
    <row r="6" spans="1:9" ht="24" x14ac:dyDescent="0.2">
      <c r="A6" s="7" t="s">
        <v>54</v>
      </c>
      <c r="B6" s="13" t="s">
        <v>55</v>
      </c>
      <c r="C6" s="9" t="s">
        <v>56</v>
      </c>
      <c r="D6" s="10">
        <v>44544</v>
      </c>
      <c r="E6" s="10">
        <f t="shared" si="0"/>
        <v>44574</v>
      </c>
      <c r="F6" s="11">
        <v>97055</v>
      </c>
      <c r="G6" s="11">
        <v>97055</v>
      </c>
      <c r="H6" s="12">
        <f t="shared" si="1"/>
        <v>0</v>
      </c>
    </row>
    <row r="7" spans="1:9" ht="24" x14ac:dyDescent="0.2">
      <c r="A7" s="7" t="s">
        <v>57</v>
      </c>
      <c r="B7" s="13" t="s">
        <v>58</v>
      </c>
      <c r="C7" s="9" t="s">
        <v>59</v>
      </c>
      <c r="D7" s="10">
        <v>44550</v>
      </c>
      <c r="E7" s="10">
        <f t="shared" si="0"/>
        <v>44580</v>
      </c>
      <c r="F7" s="11">
        <v>640032</v>
      </c>
      <c r="G7" s="11">
        <v>640032</v>
      </c>
      <c r="H7" s="12">
        <f t="shared" si="1"/>
        <v>0</v>
      </c>
    </row>
    <row r="8" spans="1:9" ht="48" x14ac:dyDescent="0.2">
      <c r="A8" s="7" t="s">
        <v>60</v>
      </c>
      <c r="B8" s="13" t="s">
        <v>61</v>
      </c>
      <c r="C8" s="9" t="s">
        <v>62</v>
      </c>
      <c r="D8" s="10">
        <v>44546</v>
      </c>
      <c r="E8" s="10">
        <f t="shared" si="0"/>
        <v>44576</v>
      </c>
      <c r="F8" s="11">
        <v>535700</v>
      </c>
      <c r="G8" s="11">
        <v>535700</v>
      </c>
      <c r="H8" s="12">
        <f t="shared" si="1"/>
        <v>0</v>
      </c>
    </row>
    <row r="9" spans="1:9" ht="24" x14ac:dyDescent="0.2">
      <c r="A9" s="7" t="s">
        <v>63</v>
      </c>
      <c r="B9" s="13" t="s">
        <v>222</v>
      </c>
      <c r="C9" s="9" t="s">
        <v>64</v>
      </c>
      <c r="D9" s="10">
        <v>44546</v>
      </c>
      <c r="E9" s="10">
        <f t="shared" si="0"/>
        <v>44576</v>
      </c>
      <c r="F9" s="11">
        <v>30090</v>
      </c>
      <c r="G9" s="11">
        <v>30090</v>
      </c>
      <c r="H9" s="12">
        <f t="shared" si="1"/>
        <v>0</v>
      </c>
    </row>
    <row r="10" spans="1:9" ht="48" x14ac:dyDescent="0.2">
      <c r="A10" s="7" t="s">
        <v>65</v>
      </c>
      <c r="B10" s="13" t="s">
        <v>231</v>
      </c>
      <c r="C10" s="9" t="s">
        <v>66</v>
      </c>
      <c r="D10" s="10">
        <v>44550</v>
      </c>
      <c r="E10" s="10">
        <f t="shared" si="0"/>
        <v>44580</v>
      </c>
      <c r="F10" s="11">
        <v>375240</v>
      </c>
      <c r="G10" s="11">
        <v>375240</v>
      </c>
      <c r="H10" s="12">
        <f t="shared" si="1"/>
        <v>0</v>
      </c>
    </row>
    <row r="11" spans="1:9" x14ac:dyDescent="0.2">
      <c r="A11" s="7" t="s">
        <v>67</v>
      </c>
      <c r="B11" s="13" t="s">
        <v>68</v>
      </c>
      <c r="C11" s="9" t="s">
        <v>69</v>
      </c>
      <c r="D11" s="10">
        <v>44399</v>
      </c>
      <c r="E11" s="10">
        <f t="shared" si="0"/>
        <v>44429</v>
      </c>
      <c r="F11" s="11">
        <v>49998.96</v>
      </c>
      <c r="G11" s="11">
        <v>49998.96</v>
      </c>
      <c r="H11" s="12">
        <f t="shared" si="1"/>
        <v>0</v>
      </c>
    </row>
    <row r="12" spans="1:9" x14ac:dyDescent="0.2">
      <c r="A12" s="7" t="s">
        <v>67</v>
      </c>
      <c r="B12" s="13" t="s">
        <v>68</v>
      </c>
      <c r="C12" s="9" t="s">
        <v>70</v>
      </c>
      <c r="D12" s="10">
        <v>44400</v>
      </c>
      <c r="E12" s="10">
        <f t="shared" si="0"/>
        <v>44430</v>
      </c>
      <c r="F12" s="11">
        <v>25665</v>
      </c>
      <c r="G12" s="11">
        <v>25665</v>
      </c>
      <c r="H12" s="12">
        <f t="shared" si="1"/>
        <v>0</v>
      </c>
    </row>
    <row r="13" spans="1:9" x14ac:dyDescent="0.2">
      <c r="A13" s="7" t="s">
        <v>67</v>
      </c>
      <c r="B13" s="13" t="s">
        <v>68</v>
      </c>
      <c r="C13" s="9" t="s">
        <v>71</v>
      </c>
      <c r="D13" s="10">
        <v>44401</v>
      </c>
      <c r="E13" s="10">
        <f t="shared" si="0"/>
        <v>44431</v>
      </c>
      <c r="F13" s="11">
        <v>47436</v>
      </c>
      <c r="G13" s="11">
        <v>47436</v>
      </c>
      <c r="H13" s="12">
        <f t="shared" si="1"/>
        <v>0</v>
      </c>
    </row>
    <row r="14" spans="1:9" x14ac:dyDescent="0.2">
      <c r="A14" s="7" t="s">
        <v>67</v>
      </c>
      <c r="B14" s="13" t="s">
        <v>68</v>
      </c>
      <c r="C14" s="9" t="s">
        <v>72</v>
      </c>
      <c r="D14" s="10">
        <v>44402</v>
      </c>
      <c r="E14" s="10">
        <f t="shared" si="0"/>
        <v>44432</v>
      </c>
      <c r="F14" s="11">
        <v>7080</v>
      </c>
      <c r="G14" s="11">
        <v>7080</v>
      </c>
      <c r="H14" s="12">
        <f t="shared" si="1"/>
        <v>0</v>
      </c>
    </row>
    <row r="15" spans="1:9" x14ac:dyDescent="0.2">
      <c r="A15" s="7" t="s">
        <v>67</v>
      </c>
      <c r="B15" s="13" t="s">
        <v>68</v>
      </c>
      <c r="C15" s="9" t="s">
        <v>73</v>
      </c>
      <c r="D15" s="10">
        <v>44403</v>
      </c>
      <c r="E15" s="10">
        <f t="shared" si="0"/>
        <v>44433</v>
      </c>
      <c r="F15" s="11">
        <v>23954</v>
      </c>
      <c r="G15" s="11">
        <v>23954</v>
      </c>
      <c r="H15" s="12">
        <f t="shared" si="1"/>
        <v>0</v>
      </c>
    </row>
    <row r="16" spans="1:9" x14ac:dyDescent="0.2">
      <c r="A16" s="7" t="s">
        <v>67</v>
      </c>
      <c r="B16" s="13" t="s">
        <v>68</v>
      </c>
      <c r="C16" s="9" t="s">
        <v>74</v>
      </c>
      <c r="D16" s="10">
        <v>44404</v>
      </c>
      <c r="E16" s="10">
        <f t="shared" si="0"/>
        <v>44434</v>
      </c>
      <c r="F16" s="11">
        <v>6844</v>
      </c>
      <c r="G16" s="11">
        <v>6844</v>
      </c>
      <c r="H16" s="12">
        <f t="shared" si="1"/>
        <v>0</v>
      </c>
    </row>
    <row r="17" spans="1:8" x14ac:dyDescent="0.2">
      <c r="A17" s="7" t="s">
        <v>67</v>
      </c>
      <c r="B17" s="13" t="s">
        <v>68</v>
      </c>
      <c r="C17" s="9" t="s">
        <v>75</v>
      </c>
      <c r="D17" s="10">
        <v>44405</v>
      </c>
      <c r="E17" s="10">
        <f t="shared" si="0"/>
        <v>44435</v>
      </c>
      <c r="F17" s="11">
        <v>12354.6</v>
      </c>
      <c r="G17" s="11">
        <v>12354.6</v>
      </c>
      <c r="H17" s="12">
        <f t="shared" si="1"/>
        <v>0</v>
      </c>
    </row>
    <row r="18" spans="1:8" x14ac:dyDescent="0.2">
      <c r="A18" s="7" t="s">
        <v>67</v>
      </c>
      <c r="B18" s="13" t="s">
        <v>68</v>
      </c>
      <c r="C18" s="9" t="s">
        <v>76</v>
      </c>
      <c r="D18" s="10">
        <v>44406</v>
      </c>
      <c r="E18" s="10">
        <f t="shared" si="0"/>
        <v>44436</v>
      </c>
      <c r="F18" s="11">
        <v>17200.86</v>
      </c>
      <c r="G18" s="11">
        <v>17200.86</v>
      </c>
      <c r="H18" s="12">
        <f t="shared" si="1"/>
        <v>0</v>
      </c>
    </row>
    <row r="19" spans="1:8" x14ac:dyDescent="0.2">
      <c r="A19" s="7" t="s">
        <v>67</v>
      </c>
      <c r="B19" s="13" t="s">
        <v>68</v>
      </c>
      <c r="C19" s="9" t="s">
        <v>77</v>
      </c>
      <c r="D19" s="10">
        <v>44407</v>
      </c>
      <c r="E19" s="10">
        <f t="shared" si="0"/>
        <v>44437</v>
      </c>
      <c r="F19" s="11">
        <v>10207</v>
      </c>
      <c r="G19" s="11">
        <v>10207</v>
      </c>
      <c r="H19" s="12">
        <f t="shared" si="1"/>
        <v>0</v>
      </c>
    </row>
    <row r="20" spans="1:8" x14ac:dyDescent="0.2">
      <c r="A20" s="7" t="s">
        <v>67</v>
      </c>
      <c r="B20" s="13" t="s">
        <v>68</v>
      </c>
      <c r="C20" s="9" t="s">
        <v>78</v>
      </c>
      <c r="D20" s="10">
        <v>44408</v>
      </c>
      <c r="E20" s="10">
        <f t="shared" si="0"/>
        <v>44438</v>
      </c>
      <c r="F20" s="11">
        <v>19116</v>
      </c>
      <c r="G20" s="11">
        <v>19116</v>
      </c>
      <c r="H20" s="12">
        <f t="shared" si="1"/>
        <v>0</v>
      </c>
    </row>
    <row r="21" spans="1:8" x14ac:dyDescent="0.2">
      <c r="A21" s="7" t="s">
        <v>67</v>
      </c>
      <c r="B21" s="13" t="s">
        <v>68</v>
      </c>
      <c r="C21" s="9" t="s">
        <v>79</v>
      </c>
      <c r="D21" s="10">
        <v>44409</v>
      </c>
      <c r="E21" s="10">
        <f t="shared" si="0"/>
        <v>44439</v>
      </c>
      <c r="F21" s="11">
        <v>6116.4</v>
      </c>
      <c r="G21" s="11">
        <v>6116.4</v>
      </c>
      <c r="H21" s="12">
        <f t="shared" si="1"/>
        <v>0</v>
      </c>
    </row>
    <row r="22" spans="1:8" x14ac:dyDescent="0.2">
      <c r="A22" s="7" t="s">
        <v>67</v>
      </c>
      <c r="B22" s="13" t="s">
        <v>68</v>
      </c>
      <c r="C22" s="9" t="s">
        <v>80</v>
      </c>
      <c r="D22" s="10">
        <v>44413</v>
      </c>
      <c r="E22" s="10">
        <f t="shared" si="0"/>
        <v>44443</v>
      </c>
      <c r="F22" s="11">
        <v>254614.5</v>
      </c>
      <c r="G22" s="11">
        <v>254614.5</v>
      </c>
      <c r="H22" s="12">
        <f t="shared" si="1"/>
        <v>0</v>
      </c>
    </row>
    <row r="23" spans="1:8" ht="36" x14ac:dyDescent="0.2">
      <c r="A23" s="7" t="s">
        <v>81</v>
      </c>
      <c r="B23" s="13" t="s">
        <v>223</v>
      </c>
      <c r="C23" s="9" t="s">
        <v>82</v>
      </c>
      <c r="D23" s="10">
        <v>44546</v>
      </c>
      <c r="E23" s="10">
        <f t="shared" si="0"/>
        <v>44576</v>
      </c>
      <c r="F23" s="11">
        <v>83721</v>
      </c>
      <c r="G23" s="11">
        <v>83721</v>
      </c>
      <c r="H23" s="12">
        <f t="shared" si="1"/>
        <v>0</v>
      </c>
    </row>
    <row r="24" spans="1:8" ht="36" x14ac:dyDescent="0.2">
      <c r="A24" s="7" t="s">
        <v>81</v>
      </c>
      <c r="B24" s="13" t="s">
        <v>223</v>
      </c>
      <c r="C24" s="9" t="s">
        <v>83</v>
      </c>
      <c r="D24" s="10">
        <v>44546</v>
      </c>
      <c r="E24" s="10">
        <f t="shared" si="0"/>
        <v>44576</v>
      </c>
      <c r="F24" s="11">
        <v>60180</v>
      </c>
      <c r="G24" s="11">
        <v>60180</v>
      </c>
      <c r="H24" s="12">
        <f t="shared" si="1"/>
        <v>0</v>
      </c>
    </row>
    <row r="25" spans="1:8" ht="60" x14ac:dyDescent="0.2">
      <c r="A25" s="7" t="s">
        <v>84</v>
      </c>
      <c r="B25" s="13" t="s">
        <v>224</v>
      </c>
      <c r="C25" s="9" t="s">
        <v>85</v>
      </c>
      <c r="D25" s="10">
        <v>44540</v>
      </c>
      <c r="E25" s="10">
        <f t="shared" si="0"/>
        <v>44570</v>
      </c>
      <c r="F25" s="11">
        <v>155180.09</v>
      </c>
      <c r="G25" s="11">
        <v>155180.09</v>
      </c>
      <c r="H25" s="12">
        <f t="shared" si="1"/>
        <v>0</v>
      </c>
    </row>
    <row r="26" spans="1:8" ht="60" x14ac:dyDescent="0.2">
      <c r="A26" s="7" t="s">
        <v>84</v>
      </c>
      <c r="B26" s="13" t="s">
        <v>224</v>
      </c>
      <c r="C26" s="9" t="s">
        <v>86</v>
      </c>
      <c r="D26" s="10">
        <v>44540</v>
      </c>
      <c r="E26" s="10">
        <f t="shared" si="0"/>
        <v>44570</v>
      </c>
      <c r="F26" s="11">
        <v>279673.76</v>
      </c>
      <c r="G26" s="11">
        <v>279673.76</v>
      </c>
      <c r="H26" s="12">
        <f t="shared" si="1"/>
        <v>0</v>
      </c>
    </row>
    <row r="27" spans="1:8" ht="36" x14ac:dyDescent="0.2">
      <c r="A27" s="7" t="s">
        <v>87</v>
      </c>
      <c r="B27" s="13" t="s">
        <v>232</v>
      </c>
      <c r="C27" s="9" t="s">
        <v>88</v>
      </c>
      <c r="D27" s="10">
        <v>44543</v>
      </c>
      <c r="E27" s="10">
        <f t="shared" si="0"/>
        <v>44573</v>
      </c>
      <c r="F27" s="11">
        <v>1862391.44</v>
      </c>
      <c r="G27" s="11">
        <v>1862391.44</v>
      </c>
      <c r="H27" s="12">
        <f t="shared" si="1"/>
        <v>0</v>
      </c>
    </row>
    <row r="28" spans="1:8" ht="36" x14ac:dyDescent="0.2">
      <c r="A28" s="14" t="s">
        <v>87</v>
      </c>
      <c r="B28" s="15" t="s">
        <v>232</v>
      </c>
      <c r="C28" s="16" t="s">
        <v>89</v>
      </c>
      <c r="D28" s="17">
        <v>44550</v>
      </c>
      <c r="E28" s="10">
        <f t="shared" si="0"/>
        <v>44580</v>
      </c>
      <c r="F28" s="18">
        <v>7449566.5599999996</v>
      </c>
      <c r="G28" s="18">
        <v>7449566.5599999996</v>
      </c>
      <c r="H28" s="12">
        <f t="shared" si="1"/>
        <v>0</v>
      </c>
    </row>
    <row r="29" spans="1:8" ht="60" x14ac:dyDescent="0.2">
      <c r="A29" s="14" t="s">
        <v>90</v>
      </c>
      <c r="B29" s="15" t="s">
        <v>225</v>
      </c>
      <c r="C29" s="16" t="s">
        <v>91</v>
      </c>
      <c r="D29" s="17">
        <v>44538</v>
      </c>
      <c r="E29" s="10">
        <f t="shared" si="0"/>
        <v>44568</v>
      </c>
      <c r="F29" s="18">
        <v>2783273.66</v>
      </c>
      <c r="G29" s="18">
        <v>2783273.66</v>
      </c>
      <c r="H29" s="12">
        <f t="shared" si="1"/>
        <v>0</v>
      </c>
    </row>
    <row r="30" spans="1:8" ht="60" x14ac:dyDescent="0.2">
      <c r="A30" s="7" t="s">
        <v>92</v>
      </c>
      <c r="B30" s="13" t="s">
        <v>93</v>
      </c>
      <c r="C30" s="9" t="s">
        <v>94</v>
      </c>
      <c r="D30" s="10">
        <v>44540</v>
      </c>
      <c r="E30" s="10">
        <f t="shared" si="0"/>
        <v>44570</v>
      </c>
      <c r="F30" s="11">
        <v>122951.02</v>
      </c>
      <c r="G30" s="11">
        <v>122951.02</v>
      </c>
      <c r="H30" s="12">
        <f t="shared" si="1"/>
        <v>0</v>
      </c>
    </row>
    <row r="31" spans="1:8" ht="24" x14ac:dyDescent="0.2">
      <c r="A31" s="7" t="s">
        <v>95</v>
      </c>
      <c r="B31" s="13" t="s">
        <v>96</v>
      </c>
      <c r="C31" s="9" t="s">
        <v>97</v>
      </c>
      <c r="D31" s="10">
        <v>44522</v>
      </c>
      <c r="E31" s="10">
        <f t="shared" si="0"/>
        <v>44552</v>
      </c>
      <c r="F31" s="18">
        <v>47200</v>
      </c>
      <c r="G31" s="18">
        <v>47200</v>
      </c>
      <c r="H31" s="12">
        <f t="shared" si="1"/>
        <v>0</v>
      </c>
    </row>
    <row r="32" spans="1:8" x14ac:dyDescent="0.2">
      <c r="A32" s="7" t="s">
        <v>98</v>
      </c>
      <c r="B32" s="7" t="s">
        <v>99</v>
      </c>
      <c r="C32" s="9" t="s">
        <v>100</v>
      </c>
      <c r="D32" s="10">
        <v>44545</v>
      </c>
      <c r="E32" s="10">
        <f t="shared" si="0"/>
        <v>44575</v>
      </c>
      <c r="F32" s="11">
        <v>48144</v>
      </c>
      <c r="G32" s="11">
        <v>48144</v>
      </c>
      <c r="H32" s="12">
        <f t="shared" si="1"/>
        <v>0</v>
      </c>
    </row>
    <row r="33" spans="1:8" x14ac:dyDescent="0.2">
      <c r="A33" s="7" t="s">
        <v>13</v>
      </c>
      <c r="B33" s="13" t="s">
        <v>14</v>
      </c>
      <c r="C33" s="9" t="s">
        <v>15</v>
      </c>
      <c r="D33" s="10">
        <v>44193</v>
      </c>
      <c r="E33" s="10">
        <f t="shared" si="0"/>
        <v>44223</v>
      </c>
      <c r="F33" s="11">
        <v>7080</v>
      </c>
      <c r="G33" s="11"/>
      <c r="H33" s="12">
        <f t="shared" si="1"/>
        <v>7080</v>
      </c>
    </row>
    <row r="34" spans="1:8" ht="24" x14ac:dyDescent="0.2">
      <c r="A34" s="7" t="s">
        <v>101</v>
      </c>
      <c r="B34" s="13" t="s">
        <v>102</v>
      </c>
      <c r="C34" s="9" t="s">
        <v>103</v>
      </c>
      <c r="D34" s="10">
        <v>44543</v>
      </c>
      <c r="E34" s="10">
        <f t="shared" si="0"/>
        <v>44573</v>
      </c>
      <c r="F34" s="11">
        <v>243712.48</v>
      </c>
      <c r="G34" s="11">
        <v>243712.48</v>
      </c>
      <c r="H34" s="12">
        <f t="shared" si="1"/>
        <v>0</v>
      </c>
    </row>
    <row r="35" spans="1:8" ht="36" x14ac:dyDescent="0.2">
      <c r="A35" s="7" t="s">
        <v>104</v>
      </c>
      <c r="B35" s="13" t="s">
        <v>105</v>
      </c>
      <c r="C35" s="9" t="s">
        <v>106</v>
      </c>
      <c r="D35" s="10">
        <v>44547</v>
      </c>
      <c r="E35" s="10">
        <f t="shared" si="0"/>
        <v>44577</v>
      </c>
      <c r="F35" s="11">
        <v>672691</v>
      </c>
      <c r="G35" s="11">
        <v>672691</v>
      </c>
      <c r="H35" s="12">
        <f t="shared" si="1"/>
        <v>0</v>
      </c>
    </row>
    <row r="36" spans="1:8" x14ac:dyDescent="0.2">
      <c r="A36" s="7" t="s">
        <v>107</v>
      </c>
      <c r="B36" s="13" t="s">
        <v>233</v>
      </c>
      <c r="C36" s="9" t="s">
        <v>108</v>
      </c>
      <c r="D36" s="10">
        <v>44551</v>
      </c>
      <c r="E36" s="10">
        <f t="shared" si="0"/>
        <v>44581</v>
      </c>
      <c r="F36" s="11">
        <v>131983.24</v>
      </c>
      <c r="G36" s="11">
        <v>131983.24</v>
      </c>
      <c r="H36" s="12">
        <f t="shared" si="1"/>
        <v>0</v>
      </c>
    </row>
    <row r="37" spans="1:8" ht="24" x14ac:dyDescent="0.2">
      <c r="A37" s="7" t="s">
        <v>109</v>
      </c>
      <c r="B37" s="13" t="s">
        <v>110</v>
      </c>
      <c r="C37" s="9" t="s">
        <v>111</v>
      </c>
      <c r="D37" s="10">
        <v>44552</v>
      </c>
      <c r="E37" s="10">
        <f t="shared" si="0"/>
        <v>44582</v>
      </c>
      <c r="F37" s="11">
        <v>12390</v>
      </c>
      <c r="G37" s="11">
        <v>12390</v>
      </c>
      <c r="H37" s="12">
        <f t="shared" si="1"/>
        <v>0</v>
      </c>
    </row>
    <row r="38" spans="1:8" ht="24" x14ac:dyDescent="0.2">
      <c r="A38" s="7" t="s">
        <v>109</v>
      </c>
      <c r="B38" s="13" t="s">
        <v>110</v>
      </c>
      <c r="C38" s="9" t="s">
        <v>112</v>
      </c>
      <c r="D38" s="10">
        <v>44552</v>
      </c>
      <c r="E38" s="10">
        <f t="shared" si="0"/>
        <v>44582</v>
      </c>
      <c r="F38" s="11">
        <v>35990</v>
      </c>
      <c r="G38" s="11">
        <v>35990</v>
      </c>
      <c r="H38" s="12">
        <f t="shared" si="1"/>
        <v>0</v>
      </c>
    </row>
    <row r="39" spans="1:8" ht="24" x14ac:dyDescent="0.2">
      <c r="A39" s="7" t="s">
        <v>113</v>
      </c>
      <c r="B39" s="13" t="s">
        <v>114</v>
      </c>
      <c r="C39" s="9" t="s">
        <v>115</v>
      </c>
      <c r="D39" s="10">
        <v>44552</v>
      </c>
      <c r="E39" s="10">
        <f t="shared" si="0"/>
        <v>44582</v>
      </c>
      <c r="F39" s="11">
        <v>130000</v>
      </c>
      <c r="G39" s="11">
        <v>130000</v>
      </c>
      <c r="H39" s="12">
        <f t="shared" si="1"/>
        <v>0</v>
      </c>
    </row>
    <row r="40" spans="1:8" ht="24" x14ac:dyDescent="0.2">
      <c r="A40" s="7" t="s">
        <v>116</v>
      </c>
      <c r="B40" s="13" t="s">
        <v>117</v>
      </c>
      <c r="C40" s="9" t="s">
        <v>118</v>
      </c>
      <c r="D40" s="10">
        <v>44553</v>
      </c>
      <c r="E40" s="10">
        <f t="shared" si="0"/>
        <v>44583</v>
      </c>
      <c r="F40" s="11">
        <v>601687.43000000005</v>
      </c>
      <c r="G40" s="11">
        <v>601687.43000000005</v>
      </c>
      <c r="H40" s="12">
        <f t="shared" si="1"/>
        <v>0</v>
      </c>
    </row>
    <row r="41" spans="1:8" ht="24" x14ac:dyDescent="0.2">
      <c r="A41" s="7" t="s">
        <v>119</v>
      </c>
      <c r="B41" s="13" t="s">
        <v>120</v>
      </c>
      <c r="C41" s="9" t="s">
        <v>18</v>
      </c>
      <c r="D41" s="10">
        <v>44540</v>
      </c>
      <c r="E41" s="10">
        <f t="shared" si="0"/>
        <v>44570</v>
      </c>
      <c r="F41" s="11">
        <v>300000</v>
      </c>
      <c r="G41" s="11">
        <v>300000</v>
      </c>
      <c r="H41" s="12">
        <f t="shared" si="1"/>
        <v>0</v>
      </c>
    </row>
    <row r="42" spans="1:8" x14ac:dyDescent="0.2">
      <c r="A42" s="7" t="s">
        <v>121</v>
      </c>
      <c r="B42" s="13" t="s">
        <v>122</v>
      </c>
      <c r="C42" s="9" t="s">
        <v>123</v>
      </c>
      <c r="D42" s="10">
        <v>44370</v>
      </c>
      <c r="E42" s="10">
        <f t="shared" si="0"/>
        <v>44400</v>
      </c>
      <c r="F42" s="11">
        <v>62563.32</v>
      </c>
      <c r="G42" s="11">
        <v>62563.32</v>
      </c>
      <c r="H42" s="12">
        <f t="shared" si="1"/>
        <v>0</v>
      </c>
    </row>
    <row r="43" spans="1:8" x14ac:dyDescent="0.2">
      <c r="A43" s="7" t="s">
        <v>121</v>
      </c>
      <c r="B43" s="13" t="s">
        <v>122</v>
      </c>
      <c r="C43" s="9" t="s">
        <v>124</v>
      </c>
      <c r="D43" s="10">
        <v>44370</v>
      </c>
      <c r="E43" s="10">
        <f t="shared" si="0"/>
        <v>44400</v>
      </c>
      <c r="F43" s="11">
        <v>6436.9</v>
      </c>
      <c r="G43" s="11">
        <v>6436.9</v>
      </c>
      <c r="H43" s="12">
        <f t="shared" si="1"/>
        <v>0</v>
      </c>
    </row>
    <row r="44" spans="1:8" x14ac:dyDescent="0.2">
      <c r="A44" s="7" t="s">
        <v>121</v>
      </c>
      <c r="B44" s="13" t="s">
        <v>122</v>
      </c>
      <c r="C44" s="9" t="s">
        <v>125</v>
      </c>
      <c r="D44" s="10">
        <v>44370</v>
      </c>
      <c r="E44" s="10">
        <f t="shared" si="0"/>
        <v>44400</v>
      </c>
      <c r="F44" s="11">
        <v>8438.77</v>
      </c>
      <c r="G44" s="11">
        <v>8438.77</v>
      </c>
      <c r="H44" s="12">
        <f t="shared" si="1"/>
        <v>0</v>
      </c>
    </row>
    <row r="45" spans="1:8" x14ac:dyDescent="0.2">
      <c r="A45" s="7" t="s">
        <v>121</v>
      </c>
      <c r="B45" s="13" t="s">
        <v>122</v>
      </c>
      <c r="C45" s="9" t="s">
        <v>126</v>
      </c>
      <c r="D45" s="10">
        <v>44370</v>
      </c>
      <c r="E45" s="10">
        <f t="shared" si="0"/>
        <v>44400</v>
      </c>
      <c r="F45" s="11">
        <v>26619.3</v>
      </c>
      <c r="G45" s="11">
        <v>26619.3</v>
      </c>
      <c r="H45" s="12">
        <f t="shared" si="1"/>
        <v>0</v>
      </c>
    </row>
    <row r="46" spans="1:8" x14ac:dyDescent="0.2">
      <c r="A46" s="7" t="s">
        <v>121</v>
      </c>
      <c r="B46" s="13" t="s">
        <v>122</v>
      </c>
      <c r="C46" s="9" t="s">
        <v>127</v>
      </c>
      <c r="D46" s="10">
        <v>44370</v>
      </c>
      <c r="E46" s="10">
        <f t="shared" si="0"/>
        <v>44400</v>
      </c>
      <c r="F46" s="11">
        <v>2395.4</v>
      </c>
      <c r="G46" s="11">
        <v>2395.4</v>
      </c>
      <c r="H46" s="12">
        <f t="shared" si="1"/>
        <v>0</v>
      </c>
    </row>
    <row r="47" spans="1:8" x14ac:dyDescent="0.2">
      <c r="A47" s="7" t="s">
        <v>121</v>
      </c>
      <c r="B47" s="13" t="s">
        <v>122</v>
      </c>
      <c r="C47" s="9" t="s">
        <v>128</v>
      </c>
      <c r="D47" s="10">
        <v>44370</v>
      </c>
      <c r="E47" s="10">
        <f t="shared" si="0"/>
        <v>44400</v>
      </c>
      <c r="F47" s="11">
        <v>5677.26</v>
      </c>
      <c r="G47" s="11">
        <v>5677.26</v>
      </c>
      <c r="H47" s="12">
        <f t="shared" si="1"/>
        <v>0</v>
      </c>
    </row>
    <row r="48" spans="1:8" x14ac:dyDescent="0.2">
      <c r="A48" s="7" t="s">
        <v>121</v>
      </c>
      <c r="B48" s="13" t="s">
        <v>122</v>
      </c>
      <c r="C48" s="9" t="s">
        <v>129</v>
      </c>
      <c r="D48" s="10">
        <v>44370</v>
      </c>
      <c r="E48" s="10">
        <f t="shared" si="0"/>
        <v>44400</v>
      </c>
      <c r="F48" s="11">
        <v>4911.16</v>
      </c>
      <c r="G48" s="11">
        <v>4911.16</v>
      </c>
      <c r="H48" s="12">
        <f t="shared" si="1"/>
        <v>0</v>
      </c>
    </row>
    <row r="49" spans="1:8" x14ac:dyDescent="0.2">
      <c r="A49" s="7" t="s">
        <v>121</v>
      </c>
      <c r="B49" s="13" t="s">
        <v>122</v>
      </c>
      <c r="C49" s="9" t="s">
        <v>130</v>
      </c>
      <c r="D49" s="10">
        <v>44532</v>
      </c>
      <c r="E49" s="10">
        <f t="shared" si="0"/>
        <v>44562</v>
      </c>
      <c r="F49" s="11">
        <v>68145</v>
      </c>
      <c r="G49" s="11">
        <v>68145</v>
      </c>
      <c r="H49" s="12">
        <f t="shared" si="1"/>
        <v>0</v>
      </c>
    </row>
    <row r="50" spans="1:8" x14ac:dyDescent="0.2">
      <c r="A50" s="7" t="s">
        <v>121</v>
      </c>
      <c r="B50" s="13" t="s">
        <v>122</v>
      </c>
      <c r="C50" s="9" t="s">
        <v>131</v>
      </c>
      <c r="D50" s="10">
        <v>44532</v>
      </c>
      <c r="E50" s="10">
        <f t="shared" si="0"/>
        <v>44562</v>
      </c>
      <c r="F50" s="11">
        <v>33619.1</v>
      </c>
      <c r="G50" s="11">
        <v>33619.1</v>
      </c>
      <c r="H50" s="12">
        <f t="shared" si="1"/>
        <v>0</v>
      </c>
    </row>
    <row r="51" spans="1:8" ht="60" x14ac:dyDescent="0.2">
      <c r="A51" s="7" t="s">
        <v>132</v>
      </c>
      <c r="B51" s="13" t="s">
        <v>229</v>
      </c>
      <c r="C51" s="9" t="s">
        <v>133</v>
      </c>
      <c r="D51" s="10">
        <v>44536</v>
      </c>
      <c r="E51" s="10">
        <f t="shared" si="0"/>
        <v>44566</v>
      </c>
      <c r="F51" s="11">
        <v>123011.46</v>
      </c>
      <c r="G51" s="11">
        <v>123011.46</v>
      </c>
      <c r="H51" s="12">
        <f t="shared" si="1"/>
        <v>0</v>
      </c>
    </row>
    <row r="52" spans="1:8" ht="48" x14ac:dyDescent="0.2">
      <c r="A52" s="7" t="s">
        <v>134</v>
      </c>
      <c r="B52" s="13" t="s">
        <v>226</v>
      </c>
      <c r="C52" s="9" t="s">
        <v>89</v>
      </c>
      <c r="D52" s="10">
        <v>44498</v>
      </c>
      <c r="E52" s="10">
        <f t="shared" si="0"/>
        <v>44528</v>
      </c>
      <c r="F52" s="11">
        <v>1994644.86</v>
      </c>
      <c r="G52" s="11">
        <v>1994644.86</v>
      </c>
      <c r="H52" s="12">
        <f t="shared" si="1"/>
        <v>0</v>
      </c>
    </row>
    <row r="53" spans="1:8" ht="45.75" customHeight="1" x14ac:dyDescent="0.2">
      <c r="A53" s="7" t="s">
        <v>44</v>
      </c>
      <c r="B53" s="13" t="s">
        <v>45</v>
      </c>
      <c r="C53" s="9" t="s">
        <v>135</v>
      </c>
      <c r="D53" s="10">
        <v>44526</v>
      </c>
      <c r="E53" s="10">
        <f t="shared" si="0"/>
        <v>44556</v>
      </c>
      <c r="F53" s="11">
        <v>25629.59</v>
      </c>
      <c r="G53" s="11">
        <v>25629.59</v>
      </c>
      <c r="H53" s="12">
        <f t="shared" si="1"/>
        <v>0</v>
      </c>
    </row>
    <row r="54" spans="1:8" ht="45.75" customHeight="1" x14ac:dyDescent="0.2">
      <c r="A54" s="7" t="s">
        <v>44</v>
      </c>
      <c r="B54" s="13" t="s">
        <v>45</v>
      </c>
      <c r="C54" s="9" t="s">
        <v>136</v>
      </c>
      <c r="D54" s="10">
        <v>44540</v>
      </c>
      <c r="E54" s="10">
        <f t="shared" si="0"/>
        <v>44570</v>
      </c>
      <c r="F54" s="11">
        <v>26337.59</v>
      </c>
      <c r="G54" s="11">
        <v>26337.59</v>
      </c>
      <c r="H54" s="12">
        <f t="shared" si="1"/>
        <v>0</v>
      </c>
    </row>
    <row r="55" spans="1:8" ht="33" customHeight="1" x14ac:dyDescent="0.2">
      <c r="A55" s="7" t="s">
        <v>137</v>
      </c>
      <c r="B55" s="13" t="s">
        <v>234</v>
      </c>
      <c r="C55" s="9" t="s">
        <v>138</v>
      </c>
      <c r="D55" s="10">
        <v>44550</v>
      </c>
      <c r="E55" s="10">
        <f t="shared" si="0"/>
        <v>44580</v>
      </c>
      <c r="F55" s="11">
        <v>140000</v>
      </c>
      <c r="G55" s="11">
        <v>140000</v>
      </c>
      <c r="H55" s="12">
        <f t="shared" si="1"/>
        <v>0</v>
      </c>
    </row>
    <row r="56" spans="1:8" ht="75.75" customHeight="1" x14ac:dyDescent="0.2">
      <c r="A56" s="7" t="s">
        <v>139</v>
      </c>
      <c r="B56" s="13" t="s">
        <v>140</v>
      </c>
      <c r="C56" s="9" t="s">
        <v>141</v>
      </c>
      <c r="D56" s="10">
        <v>44535</v>
      </c>
      <c r="E56" s="10">
        <f t="shared" si="0"/>
        <v>44565</v>
      </c>
      <c r="F56" s="11">
        <v>46771.199999999997</v>
      </c>
      <c r="G56" s="11">
        <v>46771.199999999997</v>
      </c>
      <c r="H56" s="12">
        <f t="shared" si="1"/>
        <v>0</v>
      </c>
    </row>
    <row r="57" spans="1:8" ht="75.75" customHeight="1" x14ac:dyDescent="0.2">
      <c r="A57" s="7" t="s">
        <v>139</v>
      </c>
      <c r="B57" s="13" t="s">
        <v>140</v>
      </c>
      <c r="C57" s="9" t="s">
        <v>142</v>
      </c>
      <c r="D57" s="10">
        <v>44535</v>
      </c>
      <c r="E57" s="10">
        <f t="shared" si="0"/>
        <v>44565</v>
      </c>
      <c r="F57" s="11">
        <v>31180.799999999999</v>
      </c>
      <c r="G57" s="11">
        <v>31180.799999999999</v>
      </c>
      <c r="H57" s="12">
        <f t="shared" si="1"/>
        <v>0</v>
      </c>
    </row>
    <row r="58" spans="1:8" ht="75.75" customHeight="1" x14ac:dyDescent="0.2">
      <c r="A58" s="7" t="s">
        <v>139</v>
      </c>
      <c r="B58" s="13" t="s">
        <v>140</v>
      </c>
      <c r="C58" s="9" t="s">
        <v>143</v>
      </c>
      <c r="D58" s="10">
        <v>44535</v>
      </c>
      <c r="E58" s="10">
        <f t="shared" si="0"/>
        <v>44565</v>
      </c>
      <c r="F58" s="11">
        <v>41876.01</v>
      </c>
      <c r="G58" s="11">
        <v>41876.01</v>
      </c>
      <c r="H58" s="12">
        <f t="shared" si="1"/>
        <v>0</v>
      </c>
    </row>
    <row r="59" spans="1:8" ht="63" customHeight="1" x14ac:dyDescent="0.2">
      <c r="A59" s="7" t="s">
        <v>19</v>
      </c>
      <c r="B59" s="13" t="s">
        <v>20</v>
      </c>
      <c r="C59" s="9" t="s">
        <v>144</v>
      </c>
      <c r="D59" s="10">
        <v>44467</v>
      </c>
      <c r="E59" s="10">
        <f t="shared" si="0"/>
        <v>44497</v>
      </c>
      <c r="F59" s="11">
        <v>2090280.85</v>
      </c>
      <c r="G59" s="11">
        <v>2090280.85</v>
      </c>
      <c r="H59" s="12">
        <f t="shared" si="1"/>
        <v>0</v>
      </c>
    </row>
    <row r="60" spans="1:8" ht="63" customHeight="1" x14ac:dyDescent="0.2">
      <c r="A60" s="7" t="s">
        <v>11</v>
      </c>
      <c r="B60" s="13" t="s">
        <v>145</v>
      </c>
      <c r="C60" s="9" t="s">
        <v>12</v>
      </c>
      <c r="D60" s="10">
        <v>44421</v>
      </c>
      <c r="E60" s="10">
        <f t="shared" si="0"/>
        <v>44451</v>
      </c>
      <c r="F60" s="11">
        <v>259746.69</v>
      </c>
      <c r="G60" s="11">
        <v>259746.69</v>
      </c>
      <c r="H60" s="12">
        <f t="shared" si="1"/>
        <v>0</v>
      </c>
    </row>
    <row r="61" spans="1:8" ht="31.5" customHeight="1" x14ac:dyDescent="0.2">
      <c r="A61" s="7" t="s">
        <v>11</v>
      </c>
      <c r="B61" s="13" t="s">
        <v>146</v>
      </c>
      <c r="C61" s="9" t="s">
        <v>147</v>
      </c>
      <c r="D61" s="10">
        <v>44537</v>
      </c>
      <c r="E61" s="10">
        <f t="shared" si="0"/>
        <v>44567</v>
      </c>
      <c r="F61" s="11">
        <v>497142.61</v>
      </c>
      <c r="G61" s="11">
        <v>497142.61</v>
      </c>
      <c r="H61" s="12">
        <f t="shared" si="1"/>
        <v>0</v>
      </c>
    </row>
    <row r="62" spans="1:8" ht="31.5" customHeight="1" x14ac:dyDescent="0.2">
      <c r="A62" s="7" t="s">
        <v>24</v>
      </c>
      <c r="B62" s="13" t="s">
        <v>25</v>
      </c>
      <c r="C62" s="9" t="s">
        <v>148</v>
      </c>
      <c r="D62" s="10">
        <v>44540</v>
      </c>
      <c r="E62" s="10">
        <f t="shared" si="0"/>
        <v>44570</v>
      </c>
      <c r="F62" s="11">
        <v>1300000</v>
      </c>
      <c r="G62" s="11">
        <v>1300000</v>
      </c>
      <c r="H62" s="12">
        <f t="shared" si="1"/>
        <v>0</v>
      </c>
    </row>
    <row r="63" spans="1:8" ht="31.5" customHeight="1" x14ac:dyDescent="0.2">
      <c r="A63" s="7" t="s">
        <v>24</v>
      </c>
      <c r="B63" s="13" t="s">
        <v>25</v>
      </c>
      <c r="C63" s="9" t="s">
        <v>149</v>
      </c>
      <c r="D63" s="10">
        <v>44540</v>
      </c>
      <c r="E63" s="10">
        <f t="shared" si="0"/>
        <v>44570</v>
      </c>
      <c r="F63" s="11">
        <v>111200</v>
      </c>
      <c r="G63" s="11">
        <v>111200</v>
      </c>
      <c r="H63" s="12">
        <f t="shared" si="1"/>
        <v>0</v>
      </c>
    </row>
    <row r="64" spans="1:8" ht="31.5" customHeight="1" x14ac:dyDescent="0.2">
      <c r="A64" s="7" t="s">
        <v>24</v>
      </c>
      <c r="B64" s="13" t="s">
        <v>25</v>
      </c>
      <c r="C64" s="9" t="s">
        <v>150</v>
      </c>
      <c r="D64" s="10">
        <v>44540</v>
      </c>
      <c r="E64" s="10">
        <f t="shared" si="0"/>
        <v>44570</v>
      </c>
      <c r="F64" s="11">
        <v>5000</v>
      </c>
      <c r="G64" s="11">
        <v>5000</v>
      </c>
      <c r="H64" s="12">
        <f t="shared" si="1"/>
        <v>0</v>
      </c>
    </row>
    <row r="65" spans="1:8" ht="31.5" customHeight="1" x14ac:dyDescent="0.2">
      <c r="A65" s="7" t="s">
        <v>24</v>
      </c>
      <c r="B65" s="13" t="s">
        <v>25</v>
      </c>
      <c r="C65" s="9" t="s">
        <v>151</v>
      </c>
      <c r="D65" s="10">
        <v>44540</v>
      </c>
      <c r="E65" s="10">
        <f t="shared" si="0"/>
        <v>44570</v>
      </c>
      <c r="F65" s="11">
        <v>18000</v>
      </c>
      <c r="G65" s="11">
        <v>18000</v>
      </c>
      <c r="H65" s="12">
        <f t="shared" si="1"/>
        <v>0</v>
      </c>
    </row>
    <row r="66" spans="1:8" ht="31.5" customHeight="1" x14ac:dyDescent="0.2">
      <c r="A66" s="7" t="s">
        <v>24</v>
      </c>
      <c r="B66" s="13" t="s">
        <v>25</v>
      </c>
      <c r="C66" s="9" t="s">
        <v>152</v>
      </c>
      <c r="D66" s="10">
        <v>44540</v>
      </c>
      <c r="E66" s="10">
        <f t="shared" si="0"/>
        <v>44570</v>
      </c>
      <c r="F66" s="11">
        <v>30000</v>
      </c>
      <c r="G66" s="11">
        <v>30000</v>
      </c>
      <c r="H66" s="12">
        <f t="shared" si="1"/>
        <v>0</v>
      </c>
    </row>
    <row r="67" spans="1:8" ht="31.5" customHeight="1" x14ac:dyDescent="0.2">
      <c r="A67" s="7" t="s">
        <v>153</v>
      </c>
      <c r="B67" s="13" t="s">
        <v>235</v>
      </c>
      <c r="C67" s="9" t="s">
        <v>97</v>
      </c>
      <c r="D67" s="10">
        <v>44549</v>
      </c>
      <c r="E67" s="10">
        <f t="shared" si="0"/>
        <v>44579</v>
      </c>
      <c r="F67" s="11">
        <v>236000</v>
      </c>
      <c r="G67" s="11">
        <v>236000</v>
      </c>
      <c r="H67" s="12">
        <f t="shared" si="1"/>
        <v>0</v>
      </c>
    </row>
    <row r="68" spans="1:8" ht="65.25" customHeight="1" x14ac:dyDescent="0.2">
      <c r="A68" s="7" t="s">
        <v>16</v>
      </c>
      <c r="B68" s="13" t="s">
        <v>21</v>
      </c>
      <c r="C68" s="9" t="s">
        <v>17</v>
      </c>
      <c r="D68" s="10">
        <v>44375</v>
      </c>
      <c r="E68" s="10">
        <f t="shared" ref="E68:E131" si="2">+D68+30</f>
        <v>44405</v>
      </c>
      <c r="F68" s="11">
        <v>93599.77</v>
      </c>
      <c r="G68" s="11">
        <v>93599.77</v>
      </c>
      <c r="H68" s="12">
        <f t="shared" si="1"/>
        <v>0</v>
      </c>
    </row>
    <row r="69" spans="1:8" ht="65.25" customHeight="1" x14ac:dyDescent="0.2">
      <c r="A69" s="7" t="s">
        <v>16</v>
      </c>
      <c r="B69" s="13" t="s">
        <v>21</v>
      </c>
      <c r="C69" s="9" t="s">
        <v>22</v>
      </c>
      <c r="D69" s="10">
        <v>44447</v>
      </c>
      <c r="E69" s="10">
        <f t="shared" si="2"/>
        <v>44477</v>
      </c>
      <c r="F69" s="11">
        <v>122399.7</v>
      </c>
      <c r="G69" s="11">
        <v>122399.7</v>
      </c>
      <c r="H69" s="12">
        <f t="shared" si="1"/>
        <v>0</v>
      </c>
    </row>
    <row r="70" spans="1:8" ht="65.25" customHeight="1" x14ac:dyDescent="0.2">
      <c r="A70" s="7" t="s">
        <v>23</v>
      </c>
      <c r="B70" s="13" t="s">
        <v>230</v>
      </c>
      <c r="C70" s="9" t="s">
        <v>154</v>
      </c>
      <c r="D70" s="10">
        <v>44539</v>
      </c>
      <c r="E70" s="10">
        <f t="shared" si="2"/>
        <v>44569</v>
      </c>
      <c r="F70" s="11">
        <v>2049.31</v>
      </c>
      <c r="G70" s="11">
        <v>2049.31</v>
      </c>
      <c r="H70" s="12">
        <f t="shared" si="1"/>
        <v>0</v>
      </c>
    </row>
    <row r="71" spans="1:8" ht="65.25" customHeight="1" x14ac:dyDescent="0.2">
      <c r="A71" s="7" t="s">
        <v>23</v>
      </c>
      <c r="B71" s="13" t="s">
        <v>230</v>
      </c>
      <c r="C71" s="9" t="s">
        <v>155</v>
      </c>
      <c r="D71" s="10">
        <v>44539</v>
      </c>
      <c r="E71" s="10">
        <f t="shared" si="2"/>
        <v>44569</v>
      </c>
      <c r="F71" s="11">
        <v>26857.82</v>
      </c>
      <c r="G71" s="11">
        <v>26857.82</v>
      </c>
      <c r="H71" s="12">
        <f t="shared" si="1"/>
        <v>0</v>
      </c>
    </row>
    <row r="72" spans="1:8" ht="65.25" customHeight="1" x14ac:dyDescent="0.2">
      <c r="A72" s="7" t="s">
        <v>23</v>
      </c>
      <c r="B72" s="13" t="s">
        <v>230</v>
      </c>
      <c r="C72" s="9" t="s">
        <v>156</v>
      </c>
      <c r="D72" s="10">
        <v>44540</v>
      </c>
      <c r="E72" s="10">
        <f t="shared" si="2"/>
        <v>44570</v>
      </c>
      <c r="F72" s="11">
        <v>25935.05</v>
      </c>
      <c r="G72" s="11">
        <v>25935.05</v>
      </c>
      <c r="H72" s="12">
        <f t="shared" si="1"/>
        <v>0</v>
      </c>
    </row>
    <row r="73" spans="1:8" ht="65.25" customHeight="1" x14ac:dyDescent="0.2">
      <c r="A73" s="7" t="s">
        <v>23</v>
      </c>
      <c r="B73" s="13" t="s">
        <v>230</v>
      </c>
      <c r="C73" s="9" t="s">
        <v>157</v>
      </c>
      <c r="D73" s="10">
        <v>44540</v>
      </c>
      <c r="E73" s="10">
        <f t="shared" si="2"/>
        <v>44570</v>
      </c>
      <c r="F73" s="11">
        <v>8501.35</v>
      </c>
      <c r="G73" s="11">
        <v>8501.35</v>
      </c>
      <c r="H73" s="12">
        <f t="shared" si="1"/>
        <v>0</v>
      </c>
    </row>
    <row r="74" spans="1:8" ht="18" customHeight="1" x14ac:dyDescent="0.2">
      <c r="A74" s="7" t="s">
        <v>158</v>
      </c>
      <c r="B74" s="13" t="s">
        <v>159</v>
      </c>
      <c r="C74" s="9" t="s">
        <v>160</v>
      </c>
      <c r="D74" s="10">
        <v>44446</v>
      </c>
      <c r="E74" s="10">
        <f t="shared" si="2"/>
        <v>44476</v>
      </c>
      <c r="F74" s="11">
        <v>321904</v>
      </c>
      <c r="G74" s="11">
        <v>321904</v>
      </c>
      <c r="H74" s="12">
        <f t="shared" si="1"/>
        <v>0</v>
      </c>
    </row>
    <row r="75" spans="1:8" ht="18" customHeight="1" x14ac:dyDescent="0.2">
      <c r="A75" s="7" t="s">
        <v>158</v>
      </c>
      <c r="B75" s="13" t="s">
        <v>159</v>
      </c>
      <c r="C75" s="9" t="s">
        <v>161</v>
      </c>
      <c r="D75" s="10">
        <v>44446</v>
      </c>
      <c r="E75" s="10">
        <f t="shared" si="2"/>
        <v>44476</v>
      </c>
      <c r="F75" s="11">
        <v>17995</v>
      </c>
      <c r="G75" s="11">
        <v>17995</v>
      </c>
      <c r="H75" s="12">
        <f t="shared" si="1"/>
        <v>0</v>
      </c>
    </row>
    <row r="76" spans="1:8" ht="18" customHeight="1" x14ac:dyDescent="0.2">
      <c r="A76" s="7" t="s">
        <v>158</v>
      </c>
      <c r="B76" s="13" t="s">
        <v>159</v>
      </c>
      <c r="C76" s="9" t="s">
        <v>162</v>
      </c>
      <c r="D76" s="10">
        <v>44446</v>
      </c>
      <c r="E76" s="10">
        <f t="shared" si="2"/>
        <v>44476</v>
      </c>
      <c r="F76" s="11">
        <v>168976</v>
      </c>
      <c r="G76" s="11">
        <v>168976</v>
      </c>
      <c r="H76" s="12">
        <f t="shared" si="1"/>
        <v>0</v>
      </c>
    </row>
    <row r="77" spans="1:8" ht="18" customHeight="1" x14ac:dyDescent="0.2">
      <c r="A77" s="7" t="s">
        <v>158</v>
      </c>
      <c r="B77" s="13" t="s">
        <v>159</v>
      </c>
      <c r="C77" s="9" t="s">
        <v>163</v>
      </c>
      <c r="D77" s="10">
        <v>44446</v>
      </c>
      <c r="E77" s="10">
        <f t="shared" si="2"/>
        <v>44476</v>
      </c>
      <c r="F77" s="11">
        <v>10620</v>
      </c>
      <c r="G77" s="11">
        <v>10620</v>
      </c>
      <c r="H77" s="12">
        <f t="shared" si="1"/>
        <v>0</v>
      </c>
    </row>
    <row r="78" spans="1:8" ht="18" customHeight="1" x14ac:dyDescent="0.2">
      <c r="A78" s="7" t="s">
        <v>158</v>
      </c>
      <c r="B78" s="13" t="s">
        <v>159</v>
      </c>
      <c r="C78" s="9" t="s">
        <v>164</v>
      </c>
      <c r="D78" s="10">
        <v>44446</v>
      </c>
      <c r="E78" s="10">
        <f t="shared" si="2"/>
        <v>44476</v>
      </c>
      <c r="F78" s="11">
        <v>60770</v>
      </c>
      <c r="G78" s="11">
        <v>60770</v>
      </c>
      <c r="H78" s="12">
        <f t="shared" si="1"/>
        <v>0</v>
      </c>
    </row>
    <row r="79" spans="1:8" ht="12" customHeight="1" x14ac:dyDescent="0.2">
      <c r="A79" s="7" t="s">
        <v>158</v>
      </c>
      <c r="B79" s="13" t="s">
        <v>159</v>
      </c>
      <c r="C79" s="9" t="s">
        <v>165</v>
      </c>
      <c r="D79" s="10">
        <v>44446</v>
      </c>
      <c r="E79" s="10">
        <f t="shared" si="2"/>
        <v>44476</v>
      </c>
      <c r="F79" s="11">
        <v>93279</v>
      </c>
      <c r="G79" s="11">
        <v>93279</v>
      </c>
      <c r="H79" s="12">
        <f t="shared" si="1"/>
        <v>0</v>
      </c>
    </row>
    <row r="80" spans="1:8" ht="12" customHeight="1" x14ac:dyDescent="0.2">
      <c r="A80" s="7" t="s">
        <v>158</v>
      </c>
      <c r="B80" s="13" t="s">
        <v>159</v>
      </c>
      <c r="C80" s="9" t="s">
        <v>166</v>
      </c>
      <c r="D80" s="10">
        <v>44446</v>
      </c>
      <c r="E80" s="10">
        <f t="shared" si="2"/>
        <v>44476</v>
      </c>
      <c r="F80" s="11">
        <v>34957.5</v>
      </c>
      <c r="G80" s="11">
        <v>34957.5</v>
      </c>
      <c r="H80" s="12">
        <f t="shared" si="1"/>
        <v>0</v>
      </c>
    </row>
    <row r="81" spans="1:8" ht="12" customHeight="1" x14ac:dyDescent="0.2">
      <c r="A81" s="7" t="s">
        <v>158</v>
      </c>
      <c r="B81" s="13" t="s">
        <v>159</v>
      </c>
      <c r="C81" s="9" t="s">
        <v>167</v>
      </c>
      <c r="D81" s="10">
        <v>44446</v>
      </c>
      <c r="E81" s="10">
        <f t="shared" si="2"/>
        <v>44476</v>
      </c>
      <c r="F81" s="11">
        <v>167442</v>
      </c>
      <c r="G81" s="11">
        <v>167442</v>
      </c>
      <c r="H81" s="12">
        <f t="shared" si="1"/>
        <v>0</v>
      </c>
    </row>
    <row r="82" spans="1:8" ht="12" customHeight="1" x14ac:dyDescent="0.2">
      <c r="A82" s="7" t="s">
        <v>158</v>
      </c>
      <c r="B82" s="13" t="s">
        <v>159</v>
      </c>
      <c r="C82" s="9" t="s">
        <v>168</v>
      </c>
      <c r="D82" s="10">
        <v>44446</v>
      </c>
      <c r="E82" s="10">
        <f t="shared" si="2"/>
        <v>44476</v>
      </c>
      <c r="F82" s="11">
        <v>127333.8</v>
      </c>
      <c r="G82" s="11">
        <v>127333.8</v>
      </c>
      <c r="H82" s="12">
        <f t="shared" si="1"/>
        <v>0</v>
      </c>
    </row>
    <row r="83" spans="1:8" ht="12" customHeight="1" x14ac:dyDescent="0.2">
      <c r="A83" s="7" t="s">
        <v>158</v>
      </c>
      <c r="B83" s="13" t="s">
        <v>159</v>
      </c>
      <c r="C83" s="9" t="s">
        <v>169</v>
      </c>
      <c r="D83" s="10">
        <v>44446</v>
      </c>
      <c r="E83" s="10">
        <f t="shared" si="2"/>
        <v>44476</v>
      </c>
      <c r="F83" s="11">
        <v>59495.6</v>
      </c>
      <c r="G83" s="11">
        <v>59495.6</v>
      </c>
      <c r="H83" s="12">
        <f t="shared" si="1"/>
        <v>0</v>
      </c>
    </row>
    <row r="84" spans="1:8" ht="12" customHeight="1" x14ac:dyDescent="0.2">
      <c r="A84" s="7" t="s">
        <v>158</v>
      </c>
      <c r="B84" s="13" t="s">
        <v>159</v>
      </c>
      <c r="C84" s="9" t="s">
        <v>170</v>
      </c>
      <c r="D84" s="10">
        <v>44446</v>
      </c>
      <c r="E84" s="10">
        <f t="shared" si="2"/>
        <v>44476</v>
      </c>
      <c r="F84" s="11">
        <v>204287.5</v>
      </c>
      <c r="G84" s="11">
        <v>204287.5</v>
      </c>
      <c r="H84" s="12">
        <f t="shared" si="1"/>
        <v>0</v>
      </c>
    </row>
    <row r="85" spans="1:8" ht="12" customHeight="1" x14ac:dyDescent="0.2">
      <c r="A85" s="7" t="s">
        <v>158</v>
      </c>
      <c r="B85" s="13" t="s">
        <v>159</v>
      </c>
      <c r="C85" s="9" t="s">
        <v>17</v>
      </c>
      <c r="D85" s="10">
        <v>44446</v>
      </c>
      <c r="E85" s="10">
        <f t="shared" si="2"/>
        <v>44476</v>
      </c>
      <c r="F85" s="11">
        <v>143665</v>
      </c>
      <c r="G85" s="11">
        <v>143665</v>
      </c>
      <c r="H85" s="12">
        <f t="shared" si="1"/>
        <v>0</v>
      </c>
    </row>
    <row r="86" spans="1:8" ht="12" customHeight="1" x14ac:dyDescent="0.2">
      <c r="A86" s="7" t="s">
        <v>158</v>
      </c>
      <c r="B86" s="13" t="s">
        <v>159</v>
      </c>
      <c r="C86" s="9" t="s">
        <v>171</v>
      </c>
      <c r="D86" s="10">
        <v>44446</v>
      </c>
      <c r="E86" s="10">
        <f t="shared" si="2"/>
        <v>44476</v>
      </c>
      <c r="F86" s="11">
        <v>93279</v>
      </c>
      <c r="G86" s="11">
        <v>93279</v>
      </c>
      <c r="H86" s="12">
        <f t="shared" si="1"/>
        <v>0</v>
      </c>
    </row>
    <row r="87" spans="1:8" ht="12" customHeight="1" x14ac:dyDescent="0.2">
      <c r="A87" s="7" t="s">
        <v>158</v>
      </c>
      <c r="B87" s="13" t="s">
        <v>159</v>
      </c>
      <c r="C87" s="9" t="s">
        <v>172</v>
      </c>
      <c r="D87" s="10">
        <v>44446</v>
      </c>
      <c r="E87" s="10">
        <f t="shared" si="2"/>
        <v>44476</v>
      </c>
      <c r="F87" s="11">
        <v>33630</v>
      </c>
      <c r="G87" s="11">
        <v>33630</v>
      </c>
      <c r="H87" s="12">
        <f t="shared" si="1"/>
        <v>0</v>
      </c>
    </row>
    <row r="88" spans="1:8" ht="12" customHeight="1" x14ac:dyDescent="0.2">
      <c r="A88" s="7" t="s">
        <v>158</v>
      </c>
      <c r="B88" s="13" t="s">
        <v>159</v>
      </c>
      <c r="C88" s="9" t="s">
        <v>173</v>
      </c>
      <c r="D88" s="10">
        <v>44446</v>
      </c>
      <c r="E88" s="10">
        <f t="shared" si="2"/>
        <v>44476</v>
      </c>
      <c r="F88" s="11">
        <v>135110</v>
      </c>
      <c r="G88" s="11">
        <v>135110</v>
      </c>
      <c r="H88" s="12">
        <f t="shared" si="1"/>
        <v>0</v>
      </c>
    </row>
    <row r="89" spans="1:8" ht="12" customHeight="1" x14ac:dyDescent="0.2">
      <c r="A89" s="7" t="s">
        <v>10</v>
      </c>
      <c r="B89" s="13" t="s">
        <v>26</v>
      </c>
      <c r="C89" s="9" t="s">
        <v>27</v>
      </c>
      <c r="D89" s="10">
        <v>44461</v>
      </c>
      <c r="E89" s="10">
        <f t="shared" si="2"/>
        <v>44491</v>
      </c>
      <c r="F89" s="11">
        <v>28733</v>
      </c>
      <c r="G89" s="11">
        <v>28733</v>
      </c>
      <c r="H89" s="12">
        <f t="shared" si="1"/>
        <v>0</v>
      </c>
    </row>
    <row r="90" spans="1:8" ht="12" customHeight="1" x14ac:dyDescent="0.2">
      <c r="A90" s="7" t="s">
        <v>10</v>
      </c>
      <c r="B90" s="13" t="s">
        <v>26</v>
      </c>
      <c r="C90" s="9" t="s">
        <v>28</v>
      </c>
      <c r="D90" s="10">
        <v>44473</v>
      </c>
      <c r="E90" s="10">
        <f t="shared" si="2"/>
        <v>44503</v>
      </c>
      <c r="F90" s="11">
        <v>27258</v>
      </c>
      <c r="G90" s="11">
        <v>27258</v>
      </c>
      <c r="H90" s="12">
        <f t="shared" si="1"/>
        <v>0</v>
      </c>
    </row>
    <row r="91" spans="1:8" ht="12" customHeight="1" x14ac:dyDescent="0.2">
      <c r="A91" s="7" t="s">
        <v>10</v>
      </c>
      <c r="B91" s="13" t="s">
        <v>26</v>
      </c>
      <c r="C91" s="9" t="s">
        <v>29</v>
      </c>
      <c r="D91" s="10">
        <v>44473</v>
      </c>
      <c r="E91" s="10">
        <f t="shared" si="2"/>
        <v>44503</v>
      </c>
      <c r="F91" s="11">
        <v>109976</v>
      </c>
      <c r="G91" s="11">
        <v>109976</v>
      </c>
      <c r="H91" s="12">
        <f t="shared" si="1"/>
        <v>0</v>
      </c>
    </row>
    <row r="92" spans="1:8" ht="12" customHeight="1" x14ac:dyDescent="0.2">
      <c r="A92" s="7" t="s">
        <v>10</v>
      </c>
      <c r="B92" s="13" t="s">
        <v>26</v>
      </c>
      <c r="C92" s="9" t="s">
        <v>30</v>
      </c>
      <c r="D92" s="10">
        <v>44473</v>
      </c>
      <c r="E92" s="10">
        <f t="shared" si="2"/>
        <v>44503</v>
      </c>
      <c r="F92" s="11">
        <v>11009.4</v>
      </c>
      <c r="G92" s="11">
        <v>11009.4</v>
      </c>
      <c r="H92" s="12">
        <f t="shared" si="1"/>
        <v>0</v>
      </c>
    </row>
    <row r="93" spans="1:8" ht="12" customHeight="1" x14ac:dyDescent="0.2">
      <c r="A93" s="7" t="s">
        <v>10</v>
      </c>
      <c r="B93" s="13" t="s">
        <v>26</v>
      </c>
      <c r="C93" s="9" t="s">
        <v>31</v>
      </c>
      <c r="D93" s="10">
        <v>44473</v>
      </c>
      <c r="E93" s="10">
        <f t="shared" si="2"/>
        <v>44503</v>
      </c>
      <c r="F93" s="11">
        <v>62658</v>
      </c>
      <c r="G93" s="11">
        <v>62658</v>
      </c>
      <c r="H93" s="12">
        <f t="shared" si="1"/>
        <v>0</v>
      </c>
    </row>
    <row r="94" spans="1:8" ht="12" customHeight="1" x14ac:dyDescent="0.2">
      <c r="A94" s="7" t="s">
        <v>10</v>
      </c>
      <c r="B94" s="13" t="s">
        <v>26</v>
      </c>
      <c r="C94" s="9" t="s">
        <v>32</v>
      </c>
      <c r="D94" s="10">
        <v>44473</v>
      </c>
      <c r="E94" s="10">
        <f t="shared" si="2"/>
        <v>44503</v>
      </c>
      <c r="F94" s="11">
        <v>55519</v>
      </c>
      <c r="G94" s="11">
        <v>55519</v>
      </c>
      <c r="H94" s="12">
        <f t="shared" si="1"/>
        <v>0</v>
      </c>
    </row>
    <row r="95" spans="1:8" ht="12" customHeight="1" x14ac:dyDescent="0.2">
      <c r="A95" s="7" t="s">
        <v>10</v>
      </c>
      <c r="B95" s="13" t="s">
        <v>26</v>
      </c>
      <c r="C95" s="9" t="s">
        <v>33</v>
      </c>
      <c r="D95" s="10">
        <v>44473</v>
      </c>
      <c r="E95" s="10">
        <f t="shared" si="2"/>
        <v>44503</v>
      </c>
      <c r="F95" s="11">
        <v>27258</v>
      </c>
      <c r="G95" s="11">
        <v>27258</v>
      </c>
      <c r="H95" s="12">
        <f t="shared" si="1"/>
        <v>0</v>
      </c>
    </row>
    <row r="96" spans="1:8" ht="12" customHeight="1" x14ac:dyDescent="0.2">
      <c r="A96" s="7" t="s">
        <v>10</v>
      </c>
      <c r="B96" s="13" t="s">
        <v>26</v>
      </c>
      <c r="C96" s="9" t="s">
        <v>34</v>
      </c>
      <c r="D96" s="10">
        <v>44473</v>
      </c>
      <c r="E96" s="10">
        <f t="shared" si="2"/>
        <v>44503</v>
      </c>
      <c r="F96" s="11">
        <v>62304</v>
      </c>
      <c r="G96" s="11">
        <v>62304</v>
      </c>
      <c r="H96" s="12">
        <f t="shared" ref="H96:H132" si="3">+F96-G96</f>
        <v>0</v>
      </c>
    </row>
    <row r="97" spans="1:10" ht="12" customHeight="1" x14ac:dyDescent="0.2">
      <c r="A97" s="7" t="s">
        <v>10</v>
      </c>
      <c r="B97" s="13" t="s">
        <v>26</v>
      </c>
      <c r="C97" s="9" t="s">
        <v>35</v>
      </c>
      <c r="D97" s="10">
        <v>44473</v>
      </c>
      <c r="E97" s="10">
        <f t="shared" si="2"/>
        <v>44503</v>
      </c>
      <c r="F97" s="11">
        <v>84842</v>
      </c>
      <c r="G97" s="11">
        <v>84842</v>
      </c>
      <c r="H97" s="12">
        <f t="shared" si="3"/>
        <v>0</v>
      </c>
    </row>
    <row r="98" spans="1:10" ht="12" customHeight="1" x14ac:dyDescent="0.2">
      <c r="A98" s="7" t="s">
        <v>10</v>
      </c>
      <c r="B98" s="13" t="s">
        <v>26</v>
      </c>
      <c r="C98" s="9" t="s">
        <v>36</v>
      </c>
      <c r="D98" s="10">
        <v>44473</v>
      </c>
      <c r="E98" s="10">
        <f t="shared" si="2"/>
        <v>44503</v>
      </c>
      <c r="F98" s="11">
        <v>23682.6</v>
      </c>
      <c r="G98" s="11">
        <v>23682.6</v>
      </c>
      <c r="H98" s="12">
        <f t="shared" si="3"/>
        <v>0</v>
      </c>
    </row>
    <row r="99" spans="1:10" s="1" customFormat="1" x14ac:dyDescent="0.2">
      <c r="A99" s="7" t="s">
        <v>10</v>
      </c>
      <c r="B99" s="13" t="s">
        <v>26</v>
      </c>
      <c r="C99" s="9" t="s">
        <v>37</v>
      </c>
      <c r="D99" s="10">
        <v>44473</v>
      </c>
      <c r="E99" s="10">
        <f t="shared" si="2"/>
        <v>44503</v>
      </c>
      <c r="F99" s="11">
        <v>90742</v>
      </c>
      <c r="G99" s="11">
        <v>90742</v>
      </c>
      <c r="H99" s="12">
        <f t="shared" si="3"/>
        <v>0</v>
      </c>
      <c r="J99" s="2"/>
    </row>
    <row r="100" spans="1:10" s="1" customFormat="1" x14ac:dyDescent="0.2">
      <c r="A100" s="7" t="s">
        <v>10</v>
      </c>
      <c r="B100" s="13" t="s">
        <v>26</v>
      </c>
      <c r="C100" s="9" t="s">
        <v>38</v>
      </c>
      <c r="D100" s="10">
        <v>44473</v>
      </c>
      <c r="E100" s="10">
        <f t="shared" si="2"/>
        <v>44503</v>
      </c>
      <c r="F100" s="11">
        <v>68027</v>
      </c>
      <c r="G100" s="11">
        <v>68027</v>
      </c>
      <c r="H100" s="12">
        <f t="shared" si="3"/>
        <v>0</v>
      </c>
      <c r="J100" s="2"/>
    </row>
    <row r="101" spans="1:10" s="1" customFormat="1" x14ac:dyDescent="0.2">
      <c r="A101" s="7" t="s">
        <v>10</v>
      </c>
      <c r="B101" s="13" t="s">
        <v>26</v>
      </c>
      <c r="C101" s="9" t="s">
        <v>39</v>
      </c>
      <c r="D101" s="10">
        <v>44452</v>
      </c>
      <c r="E101" s="10">
        <f t="shared" si="2"/>
        <v>44482</v>
      </c>
      <c r="F101" s="11">
        <v>43483</v>
      </c>
      <c r="G101" s="11">
        <v>43483</v>
      </c>
      <c r="H101" s="12">
        <f t="shared" si="3"/>
        <v>0</v>
      </c>
      <c r="J101" s="2"/>
    </row>
    <row r="102" spans="1:10" s="1" customFormat="1" x14ac:dyDescent="0.2">
      <c r="A102" s="7" t="s">
        <v>10</v>
      </c>
      <c r="B102" s="13" t="s">
        <v>26</v>
      </c>
      <c r="C102" s="9" t="s">
        <v>40</v>
      </c>
      <c r="D102" s="10">
        <v>44473</v>
      </c>
      <c r="E102" s="10">
        <f t="shared" si="2"/>
        <v>44503</v>
      </c>
      <c r="F102" s="11">
        <v>233728.5</v>
      </c>
      <c r="G102" s="11">
        <v>233728.5</v>
      </c>
      <c r="H102" s="12">
        <f t="shared" si="3"/>
        <v>0</v>
      </c>
      <c r="J102" s="2"/>
    </row>
    <row r="103" spans="1:10" s="1" customFormat="1" x14ac:dyDescent="0.2">
      <c r="A103" s="7" t="s">
        <v>10</v>
      </c>
      <c r="B103" s="13" t="s">
        <v>26</v>
      </c>
      <c r="C103" s="9" t="s">
        <v>41</v>
      </c>
      <c r="D103" s="10">
        <v>44473</v>
      </c>
      <c r="E103" s="10">
        <f t="shared" si="2"/>
        <v>44503</v>
      </c>
      <c r="F103" s="11">
        <v>27258</v>
      </c>
      <c r="G103" s="11">
        <v>27258</v>
      </c>
      <c r="H103" s="12">
        <f t="shared" si="3"/>
        <v>0</v>
      </c>
      <c r="J103" s="2"/>
    </row>
    <row r="104" spans="1:10" s="1" customFormat="1" x14ac:dyDescent="0.2">
      <c r="A104" s="7" t="s">
        <v>10</v>
      </c>
      <c r="B104" s="13" t="s">
        <v>26</v>
      </c>
      <c r="C104" s="9" t="s">
        <v>42</v>
      </c>
      <c r="D104" s="10">
        <v>44473</v>
      </c>
      <c r="E104" s="10">
        <f t="shared" si="2"/>
        <v>44503</v>
      </c>
      <c r="F104" s="11">
        <v>31978</v>
      </c>
      <c r="G104" s="11">
        <v>31978</v>
      </c>
      <c r="H104" s="12">
        <f t="shared" si="3"/>
        <v>0</v>
      </c>
      <c r="J104" s="2"/>
    </row>
    <row r="105" spans="1:10" s="1" customFormat="1" x14ac:dyDescent="0.2">
      <c r="A105" s="7" t="s">
        <v>10</v>
      </c>
      <c r="B105" s="13" t="s">
        <v>26</v>
      </c>
      <c r="C105" s="9" t="s">
        <v>43</v>
      </c>
      <c r="D105" s="10">
        <v>44473</v>
      </c>
      <c r="E105" s="10">
        <f t="shared" si="2"/>
        <v>44503</v>
      </c>
      <c r="F105" s="11">
        <v>38232</v>
      </c>
      <c r="G105" s="11">
        <v>38232</v>
      </c>
      <c r="H105" s="12">
        <f t="shared" si="3"/>
        <v>0</v>
      </c>
      <c r="J105" s="2"/>
    </row>
    <row r="106" spans="1:10" s="1" customFormat="1" ht="24" x14ac:dyDescent="0.2">
      <c r="A106" s="7" t="s">
        <v>174</v>
      </c>
      <c r="B106" s="13" t="s">
        <v>175</v>
      </c>
      <c r="C106" s="9" t="s">
        <v>176</v>
      </c>
      <c r="D106" s="10">
        <v>44542</v>
      </c>
      <c r="E106" s="10">
        <f t="shared" si="2"/>
        <v>44572</v>
      </c>
      <c r="F106" s="11">
        <v>10266</v>
      </c>
      <c r="G106" s="11"/>
      <c r="H106" s="12">
        <f t="shared" si="3"/>
        <v>10266</v>
      </c>
      <c r="J106" s="2"/>
    </row>
    <row r="107" spans="1:10" s="1" customFormat="1" x14ac:dyDescent="0.2">
      <c r="A107" s="7" t="s">
        <v>177</v>
      </c>
      <c r="B107" s="13" t="s">
        <v>178</v>
      </c>
      <c r="C107" s="9" t="s">
        <v>179</v>
      </c>
      <c r="D107" s="10">
        <v>44505</v>
      </c>
      <c r="E107" s="10">
        <f t="shared" si="2"/>
        <v>44535</v>
      </c>
      <c r="F107" s="11">
        <v>314498.90999999997</v>
      </c>
      <c r="G107" s="11">
        <v>314498.90999999997</v>
      </c>
      <c r="H107" s="12">
        <f t="shared" si="3"/>
        <v>0</v>
      </c>
      <c r="J107" s="2"/>
    </row>
    <row r="108" spans="1:10" s="1" customFormat="1" x14ac:dyDescent="0.2">
      <c r="A108" s="7" t="s">
        <v>177</v>
      </c>
      <c r="B108" s="13" t="s">
        <v>178</v>
      </c>
      <c r="C108" s="9" t="s">
        <v>180</v>
      </c>
      <c r="D108" s="10">
        <v>44532</v>
      </c>
      <c r="E108" s="10">
        <f t="shared" si="2"/>
        <v>44562</v>
      </c>
      <c r="F108" s="11">
        <v>1311823.7</v>
      </c>
      <c r="G108" s="11">
        <v>1311823.7</v>
      </c>
      <c r="H108" s="12">
        <f t="shared" si="3"/>
        <v>0</v>
      </c>
      <c r="J108" s="2"/>
    </row>
    <row r="109" spans="1:10" s="1" customFormat="1" x14ac:dyDescent="0.2">
      <c r="A109" s="7" t="s">
        <v>177</v>
      </c>
      <c r="B109" s="13" t="s">
        <v>178</v>
      </c>
      <c r="C109" s="9" t="s">
        <v>181</v>
      </c>
      <c r="D109" s="10">
        <v>44557</v>
      </c>
      <c r="E109" s="10">
        <f t="shared" si="2"/>
        <v>44587</v>
      </c>
      <c r="F109" s="11">
        <v>977186.32</v>
      </c>
      <c r="G109" s="11">
        <v>977186.32</v>
      </c>
      <c r="H109" s="12">
        <f t="shared" si="3"/>
        <v>0</v>
      </c>
      <c r="J109" s="2"/>
    </row>
    <row r="110" spans="1:10" s="1" customFormat="1" ht="22.5" customHeight="1" x14ac:dyDescent="0.2">
      <c r="A110" s="7" t="s">
        <v>182</v>
      </c>
      <c r="B110" s="13" t="s">
        <v>183</v>
      </c>
      <c r="C110" s="9" t="s">
        <v>138</v>
      </c>
      <c r="D110" s="10">
        <v>44515</v>
      </c>
      <c r="E110" s="10">
        <f t="shared" si="2"/>
        <v>44545</v>
      </c>
      <c r="F110" s="11">
        <v>225993.60000000001</v>
      </c>
      <c r="G110" s="11">
        <v>225993.60000000001</v>
      </c>
      <c r="H110" s="12">
        <f t="shared" si="3"/>
        <v>0</v>
      </c>
      <c r="J110" s="2"/>
    </row>
    <row r="111" spans="1:10" s="1" customFormat="1" ht="48" x14ac:dyDescent="0.2">
      <c r="A111" s="7" t="s">
        <v>184</v>
      </c>
      <c r="B111" s="13" t="s">
        <v>227</v>
      </c>
      <c r="C111" s="9" t="s">
        <v>9</v>
      </c>
      <c r="D111" s="10">
        <v>44550</v>
      </c>
      <c r="E111" s="10">
        <f t="shared" si="2"/>
        <v>44580</v>
      </c>
      <c r="F111" s="11">
        <v>10758123.24</v>
      </c>
      <c r="G111" s="11">
        <v>10758123.24</v>
      </c>
      <c r="H111" s="12">
        <f t="shared" si="3"/>
        <v>0</v>
      </c>
      <c r="J111" s="2"/>
    </row>
    <row r="112" spans="1:10" s="1" customFormat="1" ht="24" x14ac:dyDescent="0.2">
      <c r="A112" s="7" t="s">
        <v>185</v>
      </c>
      <c r="B112" s="13" t="s">
        <v>186</v>
      </c>
      <c r="C112" s="9" t="s">
        <v>187</v>
      </c>
      <c r="D112" s="10">
        <v>44550</v>
      </c>
      <c r="E112" s="10">
        <f t="shared" si="2"/>
        <v>44580</v>
      </c>
      <c r="F112" s="11">
        <v>816453.8</v>
      </c>
      <c r="G112" s="11">
        <v>816453.8</v>
      </c>
      <c r="H112" s="12">
        <f t="shared" si="3"/>
        <v>0</v>
      </c>
      <c r="J112" s="2"/>
    </row>
    <row r="113" spans="1:10" s="1" customFormat="1" ht="24" x14ac:dyDescent="0.2">
      <c r="A113" s="7" t="s">
        <v>188</v>
      </c>
      <c r="B113" s="13" t="s">
        <v>236</v>
      </c>
      <c r="C113" s="9" t="s">
        <v>189</v>
      </c>
      <c r="D113" s="10">
        <v>44462</v>
      </c>
      <c r="E113" s="10">
        <f t="shared" si="2"/>
        <v>44492</v>
      </c>
      <c r="F113" s="11">
        <v>49206</v>
      </c>
      <c r="G113" s="11">
        <v>49206</v>
      </c>
      <c r="H113" s="12">
        <f t="shared" si="3"/>
        <v>0</v>
      </c>
      <c r="J113" s="2"/>
    </row>
    <row r="114" spans="1:10" s="1" customFormat="1" ht="60" x14ac:dyDescent="0.2">
      <c r="A114" s="7" t="s">
        <v>190</v>
      </c>
      <c r="B114" s="13" t="s">
        <v>228</v>
      </c>
      <c r="C114" s="9" t="s">
        <v>191</v>
      </c>
      <c r="D114" s="10">
        <v>44539</v>
      </c>
      <c r="E114" s="10">
        <f t="shared" si="2"/>
        <v>44569</v>
      </c>
      <c r="F114" s="11">
        <v>88500</v>
      </c>
      <c r="G114" s="11">
        <v>88500</v>
      </c>
      <c r="H114" s="12">
        <f t="shared" si="3"/>
        <v>0</v>
      </c>
      <c r="J114" s="2"/>
    </row>
    <row r="115" spans="1:10" s="1" customFormat="1" ht="60" x14ac:dyDescent="0.2">
      <c r="A115" s="7" t="s">
        <v>192</v>
      </c>
      <c r="B115" s="13" t="s">
        <v>193</v>
      </c>
      <c r="C115" s="9" t="s">
        <v>91</v>
      </c>
      <c r="D115" s="10">
        <v>44539</v>
      </c>
      <c r="E115" s="10">
        <f t="shared" si="2"/>
        <v>44569</v>
      </c>
      <c r="F115" s="11">
        <v>177000</v>
      </c>
      <c r="G115" s="11">
        <v>177000</v>
      </c>
      <c r="H115" s="12">
        <f t="shared" si="3"/>
        <v>0</v>
      </c>
      <c r="J115" s="2"/>
    </row>
    <row r="116" spans="1:10" s="1" customFormat="1" ht="14.25" customHeight="1" x14ac:dyDescent="0.2">
      <c r="A116" s="7" t="s">
        <v>194</v>
      </c>
      <c r="B116" s="13" t="s">
        <v>195</v>
      </c>
      <c r="C116" s="9" t="s">
        <v>196</v>
      </c>
      <c r="D116" s="10">
        <v>44516</v>
      </c>
      <c r="E116" s="10">
        <f t="shared" si="2"/>
        <v>44546</v>
      </c>
      <c r="F116" s="11">
        <v>63720</v>
      </c>
      <c r="G116" s="11">
        <v>63720</v>
      </c>
      <c r="H116" s="12">
        <f t="shared" si="3"/>
        <v>0</v>
      </c>
      <c r="J116" s="2"/>
    </row>
    <row r="117" spans="1:10" s="1" customFormat="1" ht="24" x14ac:dyDescent="0.2">
      <c r="A117" s="7" t="s">
        <v>194</v>
      </c>
      <c r="B117" s="13" t="s">
        <v>197</v>
      </c>
      <c r="C117" s="9" t="s">
        <v>147</v>
      </c>
      <c r="D117" s="10">
        <v>44550</v>
      </c>
      <c r="E117" s="10">
        <f t="shared" si="2"/>
        <v>44580</v>
      </c>
      <c r="F117" s="11">
        <v>201277.32</v>
      </c>
      <c r="G117" s="11">
        <v>201277.32</v>
      </c>
      <c r="H117" s="12">
        <f t="shared" si="3"/>
        <v>0</v>
      </c>
      <c r="J117" s="2"/>
    </row>
    <row r="118" spans="1:10" s="1" customFormat="1" ht="36" x14ac:dyDescent="0.2">
      <c r="A118" s="7" t="s">
        <v>46</v>
      </c>
      <c r="B118" s="13" t="s">
        <v>198</v>
      </c>
      <c r="C118" s="9" t="s">
        <v>136</v>
      </c>
      <c r="D118" s="10">
        <v>44446</v>
      </c>
      <c r="E118" s="10">
        <f t="shared" si="2"/>
        <v>44476</v>
      </c>
      <c r="F118" s="11">
        <v>270243.59999999998</v>
      </c>
      <c r="G118" s="11">
        <v>270243.59999999998</v>
      </c>
      <c r="H118" s="12">
        <f t="shared" si="3"/>
        <v>0</v>
      </c>
      <c r="J118" s="2"/>
    </row>
    <row r="119" spans="1:10" s="1" customFormat="1" ht="36" x14ac:dyDescent="0.2">
      <c r="A119" s="7" t="s">
        <v>46</v>
      </c>
      <c r="B119" s="13" t="s">
        <v>198</v>
      </c>
      <c r="C119" s="9" t="s">
        <v>199</v>
      </c>
      <c r="D119" s="10">
        <v>44543</v>
      </c>
      <c r="E119" s="10">
        <f t="shared" si="2"/>
        <v>44573</v>
      </c>
      <c r="F119" s="11">
        <v>89224.52</v>
      </c>
      <c r="G119" s="11">
        <v>89224.52</v>
      </c>
      <c r="H119" s="12">
        <f t="shared" si="3"/>
        <v>0</v>
      </c>
      <c r="J119" s="2"/>
    </row>
    <row r="120" spans="1:10" s="1" customFormat="1" ht="25.5" customHeight="1" x14ac:dyDescent="0.2">
      <c r="A120" s="7" t="s">
        <v>200</v>
      </c>
      <c r="B120" s="13" t="s">
        <v>201</v>
      </c>
      <c r="C120" s="9" t="s">
        <v>202</v>
      </c>
      <c r="D120" s="10">
        <v>44516</v>
      </c>
      <c r="E120" s="10">
        <f t="shared" si="2"/>
        <v>44546</v>
      </c>
      <c r="F120" s="11">
        <v>341378.74</v>
      </c>
      <c r="G120" s="11"/>
      <c r="H120" s="12">
        <f t="shared" si="3"/>
        <v>341378.74</v>
      </c>
      <c r="J120" s="2"/>
    </row>
    <row r="121" spans="1:10" s="1" customFormat="1" ht="17.25" customHeight="1" x14ac:dyDescent="0.2">
      <c r="A121" s="7" t="s">
        <v>203</v>
      </c>
      <c r="B121" s="13" t="s">
        <v>201</v>
      </c>
      <c r="C121" s="9" t="s">
        <v>204</v>
      </c>
      <c r="D121" s="10">
        <v>44543</v>
      </c>
      <c r="E121" s="10">
        <f t="shared" si="2"/>
        <v>44573</v>
      </c>
      <c r="F121" s="11">
        <v>168832.53</v>
      </c>
      <c r="G121" s="11"/>
      <c r="H121" s="12">
        <f t="shared" si="3"/>
        <v>168832.53</v>
      </c>
      <c r="J121" s="2"/>
    </row>
    <row r="122" spans="1:10" s="1" customFormat="1" ht="74.25" customHeight="1" x14ac:dyDescent="0.2">
      <c r="A122" s="7" t="s">
        <v>205</v>
      </c>
      <c r="B122" s="13" t="s">
        <v>206</v>
      </c>
      <c r="C122" s="9" t="s">
        <v>207</v>
      </c>
      <c r="D122" s="10">
        <v>44473</v>
      </c>
      <c r="E122" s="10">
        <f t="shared" si="2"/>
        <v>44503</v>
      </c>
      <c r="F122" s="11">
        <v>83850.8</v>
      </c>
      <c r="G122" s="11">
        <v>83850.8</v>
      </c>
      <c r="H122" s="12">
        <f t="shared" si="3"/>
        <v>0</v>
      </c>
      <c r="J122" s="2"/>
    </row>
    <row r="123" spans="1:10" s="1" customFormat="1" ht="74.25" customHeight="1" x14ac:dyDescent="0.2">
      <c r="A123" s="7" t="s">
        <v>205</v>
      </c>
      <c r="B123" s="13" t="s">
        <v>206</v>
      </c>
      <c r="C123" s="9" t="s">
        <v>208</v>
      </c>
      <c r="D123" s="10">
        <v>44473</v>
      </c>
      <c r="E123" s="10">
        <f t="shared" si="2"/>
        <v>44503</v>
      </c>
      <c r="F123" s="11">
        <v>430487.6</v>
      </c>
      <c r="G123" s="11">
        <v>430487.6</v>
      </c>
      <c r="H123" s="12">
        <f t="shared" si="3"/>
        <v>0</v>
      </c>
      <c r="J123" s="2"/>
    </row>
    <row r="124" spans="1:10" s="1" customFormat="1" ht="74.25" customHeight="1" x14ac:dyDescent="0.2">
      <c r="A124" s="7" t="s">
        <v>205</v>
      </c>
      <c r="B124" s="13" t="s">
        <v>206</v>
      </c>
      <c r="C124" s="9" t="s">
        <v>209</v>
      </c>
      <c r="D124" s="10">
        <v>44494</v>
      </c>
      <c r="E124" s="10">
        <f t="shared" si="2"/>
        <v>44524</v>
      </c>
      <c r="F124" s="11">
        <v>235705</v>
      </c>
      <c r="G124" s="11">
        <v>235705</v>
      </c>
      <c r="H124" s="12">
        <f t="shared" si="3"/>
        <v>0</v>
      </c>
      <c r="J124" s="2"/>
    </row>
    <row r="125" spans="1:10" s="1" customFormat="1" ht="74.25" customHeight="1" x14ac:dyDescent="0.2">
      <c r="A125" s="7" t="s">
        <v>205</v>
      </c>
      <c r="B125" s="13" t="s">
        <v>206</v>
      </c>
      <c r="C125" s="9" t="s">
        <v>210</v>
      </c>
      <c r="D125" s="10">
        <v>44494</v>
      </c>
      <c r="E125" s="10">
        <f t="shared" si="2"/>
        <v>44524</v>
      </c>
      <c r="F125" s="11">
        <v>642321.19999999995</v>
      </c>
      <c r="G125" s="11">
        <v>642321.19999999995</v>
      </c>
      <c r="H125" s="12">
        <f t="shared" si="3"/>
        <v>0</v>
      </c>
      <c r="J125" s="2"/>
    </row>
    <row r="126" spans="1:10" s="1" customFormat="1" ht="74.25" customHeight="1" x14ac:dyDescent="0.2">
      <c r="A126" s="7" t="s">
        <v>205</v>
      </c>
      <c r="B126" s="13" t="s">
        <v>206</v>
      </c>
      <c r="C126" s="9" t="s">
        <v>211</v>
      </c>
      <c r="D126" s="10">
        <v>44532</v>
      </c>
      <c r="E126" s="10">
        <f t="shared" si="2"/>
        <v>44562</v>
      </c>
      <c r="F126" s="11">
        <v>590365.80000000005</v>
      </c>
      <c r="G126" s="11">
        <v>590365.80000000005</v>
      </c>
      <c r="H126" s="12">
        <f t="shared" si="3"/>
        <v>0</v>
      </c>
      <c r="J126" s="2"/>
    </row>
    <row r="127" spans="1:10" s="1" customFormat="1" ht="36" x14ac:dyDescent="0.2">
      <c r="A127" s="7" t="s">
        <v>47</v>
      </c>
      <c r="B127" s="13" t="s">
        <v>48</v>
      </c>
      <c r="C127" s="9" t="s">
        <v>212</v>
      </c>
      <c r="D127" s="10">
        <v>44505</v>
      </c>
      <c r="E127" s="10">
        <f t="shared" si="2"/>
        <v>44535</v>
      </c>
      <c r="F127" s="11">
        <v>207090</v>
      </c>
      <c r="G127" s="11">
        <v>207090</v>
      </c>
      <c r="H127" s="12">
        <f t="shared" si="3"/>
        <v>0</v>
      </c>
      <c r="J127" s="2"/>
    </row>
    <row r="128" spans="1:10" s="1" customFormat="1" ht="36" x14ac:dyDescent="0.2">
      <c r="A128" s="7" t="s">
        <v>47</v>
      </c>
      <c r="B128" s="13" t="s">
        <v>48</v>
      </c>
      <c r="C128" s="9" t="s">
        <v>213</v>
      </c>
      <c r="D128" s="10">
        <v>44505</v>
      </c>
      <c r="E128" s="10">
        <f t="shared" si="2"/>
        <v>44535</v>
      </c>
      <c r="F128" s="11">
        <v>207090</v>
      </c>
      <c r="G128" s="11">
        <v>207090</v>
      </c>
      <c r="H128" s="12">
        <f t="shared" si="3"/>
        <v>0</v>
      </c>
      <c r="J128" s="2"/>
    </row>
    <row r="129" spans="1:10" s="1" customFormat="1" ht="36" x14ac:dyDescent="0.2">
      <c r="A129" s="7" t="s">
        <v>47</v>
      </c>
      <c r="B129" s="13" t="s">
        <v>48</v>
      </c>
      <c r="C129" s="9" t="s">
        <v>214</v>
      </c>
      <c r="D129" s="10">
        <v>44524</v>
      </c>
      <c r="E129" s="10">
        <f t="shared" si="2"/>
        <v>44554</v>
      </c>
      <c r="F129" s="11">
        <v>207090</v>
      </c>
      <c r="G129" s="11">
        <v>207090</v>
      </c>
      <c r="H129" s="12">
        <f t="shared" si="3"/>
        <v>0</v>
      </c>
      <c r="J129" s="2"/>
    </row>
    <row r="130" spans="1:10" s="1" customFormat="1" ht="94.5" customHeight="1" x14ac:dyDescent="0.2">
      <c r="A130" s="7" t="s">
        <v>215</v>
      </c>
      <c r="B130" s="13" t="s">
        <v>237</v>
      </c>
      <c r="C130" s="9" t="s">
        <v>216</v>
      </c>
      <c r="D130" s="10">
        <v>44544</v>
      </c>
      <c r="E130" s="10">
        <f t="shared" si="2"/>
        <v>44574</v>
      </c>
      <c r="F130" s="11">
        <v>3465732.34</v>
      </c>
      <c r="G130" s="11">
        <v>3465732.34</v>
      </c>
      <c r="H130" s="12">
        <f t="shared" si="3"/>
        <v>0</v>
      </c>
      <c r="J130" s="2"/>
    </row>
    <row r="131" spans="1:10" s="1" customFormat="1" ht="21" customHeight="1" x14ac:dyDescent="0.2">
      <c r="A131" s="7" t="s">
        <v>217</v>
      </c>
      <c r="B131" s="13" t="s">
        <v>68</v>
      </c>
      <c r="C131" s="9" t="s">
        <v>218</v>
      </c>
      <c r="D131" s="10">
        <v>44515</v>
      </c>
      <c r="E131" s="10">
        <f t="shared" si="2"/>
        <v>44545</v>
      </c>
      <c r="F131" s="11">
        <v>169920</v>
      </c>
      <c r="G131" s="11">
        <v>169920</v>
      </c>
      <c r="H131" s="12">
        <f t="shared" si="3"/>
        <v>0</v>
      </c>
      <c r="J131" s="2"/>
    </row>
    <row r="132" spans="1:10" s="1" customFormat="1" ht="36" x14ac:dyDescent="0.2">
      <c r="A132" s="7" t="s">
        <v>219</v>
      </c>
      <c r="B132" s="13" t="s">
        <v>220</v>
      </c>
      <c r="C132" s="9" t="s">
        <v>221</v>
      </c>
      <c r="D132" s="10">
        <v>44546</v>
      </c>
      <c r="E132" s="10">
        <f t="shared" ref="E132" si="4">+D132+30</f>
        <v>44576</v>
      </c>
      <c r="F132" s="11">
        <v>9400581.0600000005</v>
      </c>
      <c r="G132" s="11">
        <v>9400581.0600000005</v>
      </c>
      <c r="H132" s="12">
        <f t="shared" si="3"/>
        <v>0</v>
      </c>
      <c r="J132" s="2"/>
    </row>
    <row r="133" spans="1:10" s="22" customFormat="1" ht="22.5" customHeight="1" x14ac:dyDescent="0.2">
      <c r="A133" s="31" t="s">
        <v>49</v>
      </c>
      <c r="B133" s="32"/>
      <c r="C133" s="32"/>
      <c r="D133" s="32"/>
      <c r="E133" s="33"/>
      <c r="F133" s="19">
        <f>SUM(F5:F132)</f>
        <v>59193014.850000009</v>
      </c>
      <c r="G133" s="19">
        <f>SUM(G5:G132)</f>
        <v>58665457.580000013</v>
      </c>
      <c r="H133" s="19">
        <f>SUM(H5:H132)</f>
        <v>527557.27</v>
      </c>
      <c r="I133" s="20"/>
      <c r="J133" s="21"/>
    </row>
    <row r="134" spans="1:10" x14ac:dyDescent="0.2">
      <c r="J134" s="24"/>
    </row>
    <row r="135" spans="1:10" x14ac:dyDescent="0.2">
      <c r="F135" s="24"/>
      <c r="G135" s="24"/>
      <c r="H135" s="24"/>
      <c r="J135" s="25"/>
    </row>
    <row r="136" spans="1:10" x14ac:dyDescent="0.2">
      <c r="F136" s="25"/>
      <c r="G136" s="25"/>
      <c r="H136" s="25"/>
    </row>
    <row r="138" spans="1:10" x14ac:dyDescent="0.2">
      <c r="F138" s="24"/>
    </row>
    <row r="139" spans="1:10" x14ac:dyDescent="0.2">
      <c r="F139" s="25"/>
    </row>
  </sheetData>
  <autoFilter ref="A4:H133"/>
  <mergeCells count="3">
    <mergeCell ref="A1:H1"/>
    <mergeCell ref="A3:H3"/>
    <mergeCell ref="A133:E133"/>
  </mergeCells>
  <pageMargins left="0.31" right="0.27559055118110237" top="0.39370078740157483" bottom="0.74803149606299213" header="0.31496062992125984" footer="0.31496062992125984"/>
  <pageSetup scale="74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Minc Enero 22</vt:lpstr>
      <vt:lpstr>'Cuenta por Pagar Minc Enero 22'!Área_de_impresión</vt:lpstr>
      <vt:lpstr>'Cuenta por Pagar Minc Enero 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cp:lastPrinted>2022-02-14T15:03:36Z</cp:lastPrinted>
  <dcterms:created xsi:type="dcterms:W3CDTF">2021-12-10T18:29:44Z</dcterms:created>
  <dcterms:modified xsi:type="dcterms:W3CDTF">2022-02-14T15:04:49Z</dcterms:modified>
</cp:coreProperties>
</file>