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Presupuesto nueva Resolución\"/>
    </mc:Choice>
  </mc:AlternateContent>
  <xr:revisionPtr revIDLastSave="0" documentId="8_{5578FEC9-A999-42F9-91C6-5C1F6FB03E5D}" xr6:coauthVersionLast="47" xr6:coauthVersionMax="47" xr10:uidLastSave="{00000000-0000-0000-0000-000000000000}"/>
  <bookViews>
    <workbookView xWindow="-120" yWindow="-120" windowWidth="20730" windowHeight="11160" xr2:uid="{619F65F9-6987-4B50-846F-3128D32BA11B}"/>
  </bookViews>
  <sheets>
    <sheet name="P3 Ejecucion agosto" sheetId="2" r:id="rId1"/>
    <sheet name="Hoja1" sheetId="1" r:id="rId2"/>
  </sheets>
  <externalReferences>
    <externalReference r:id="rId3"/>
  </externalReferences>
  <definedNames>
    <definedName name="_xlnm.Print_Area" localSheetId="0">'P3 Ejecucion agosto'!$C$3:$P$92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P11" i="2" s="1"/>
  <c r="F11" i="2"/>
  <c r="F75" i="2" s="1"/>
  <c r="G11" i="2"/>
  <c r="G75" i="2" s="1"/>
  <c r="H11" i="2"/>
  <c r="I11" i="2"/>
  <c r="J11" i="2"/>
  <c r="J75" i="2" s="1"/>
  <c r="K11" i="2"/>
  <c r="K75" i="2" s="1"/>
  <c r="P12" i="2"/>
  <c r="P13" i="2"/>
  <c r="P14" i="2"/>
  <c r="P15" i="2"/>
  <c r="P16" i="2"/>
  <c r="D17" i="2"/>
  <c r="E17" i="2"/>
  <c r="P17" i="2" s="1"/>
  <c r="F17" i="2"/>
  <c r="G17" i="2"/>
  <c r="H17" i="2"/>
  <c r="I17" i="2"/>
  <c r="J17" i="2"/>
  <c r="K17" i="2"/>
  <c r="P18" i="2"/>
  <c r="P19" i="2"/>
  <c r="P20" i="2"/>
  <c r="P21" i="2"/>
  <c r="P22" i="2"/>
  <c r="P23" i="2"/>
  <c r="P24" i="2"/>
  <c r="P25" i="2"/>
  <c r="P26" i="2"/>
  <c r="D27" i="2"/>
  <c r="E27" i="2"/>
  <c r="P27" i="2" s="1"/>
  <c r="F27" i="2"/>
  <c r="G27" i="2"/>
  <c r="H27" i="2"/>
  <c r="I27" i="2"/>
  <c r="J27" i="2"/>
  <c r="K27" i="2"/>
  <c r="P28" i="2"/>
  <c r="P29" i="2"/>
  <c r="P30" i="2"/>
  <c r="P31" i="2"/>
  <c r="P32" i="2"/>
  <c r="P33" i="2"/>
  <c r="P34" i="2"/>
  <c r="P35" i="2"/>
  <c r="P36" i="2"/>
  <c r="D37" i="2"/>
  <c r="F37" i="2"/>
  <c r="G37" i="2"/>
  <c r="H37" i="2"/>
  <c r="I37" i="2"/>
  <c r="J37" i="2"/>
  <c r="K37" i="2"/>
  <c r="E38" i="2"/>
  <c r="P38" i="2" s="1"/>
  <c r="E39" i="2"/>
  <c r="P39" i="2"/>
  <c r="P40" i="2"/>
  <c r="P41" i="2"/>
  <c r="P42" i="2"/>
  <c r="P43" i="2"/>
  <c r="P44" i="2"/>
  <c r="D45" i="2"/>
  <c r="E45" i="2"/>
  <c r="P45" i="2" s="1"/>
  <c r="F45" i="2"/>
  <c r="G45" i="2"/>
  <c r="H45" i="2"/>
  <c r="I45" i="2"/>
  <c r="J45" i="2"/>
  <c r="K45" i="2"/>
  <c r="P46" i="2"/>
  <c r="P47" i="2"/>
  <c r="P48" i="2"/>
  <c r="P49" i="2"/>
  <c r="P50" i="2"/>
  <c r="P51" i="2"/>
  <c r="P52" i="2"/>
  <c r="D53" i="2"/>
  <c r="E53" i="2"/>
  <c r="P53" i="2" s="1"/>
  <c r="F53" i="2"/>
  <c r="G53" i="2"/>
  <c r="H53" i="2"/>
  <c r="I53" i="2"/>
  <c r="J53" i="2"/>
  <c r="K53" i="2"/>
  <c r="P54" i="2"/>
  <c r="P55" i="2"/>
  <c r="P56" i="2"/>
  <c r="P57" i="2"/>
  <c r="P58" i="2"/>
  <c r="P59" i="2"/>
  <c r="P60" i="2"/>
  <c r="P61" i="2"/>
  <c r="P62" i="2"/>
  <c r="D63" i="2"/>
  <c r="E63" i="2"/>
  <c r="P63" i="2" s="1"/>
  <c r="F63" i="2"/>
  <c r="G63" i="2"/>
  <c r="H63" i="2"/>
  <c r="I63" i="2"/>
  <c r="J63" i="2"/>
  <c r="K63" i="2"/>
  <c r="P64" i="2"/>
  <c r="P65" i="2"/>
  <c r="P66" i="2"/>
  <c r="P67" i="2"/>
  <c r="P68" i="2"/>
  <c r="P69" i="2"/>
  <c r="P70" i="2"/>
  <c r="P71" i="2"/>
  <c r="P72" i="2"/>
  <c r="P73" i="2"/>
  <c r="P74" i="2"/>
  <c r="D75" i="2"/>
  <c r="H75" i="2"/>
  <c r="I75" i="2"/>
  <c r="P76" i="2"/>
  <c r="P77" i="2"/>
  <c r="P78" i="2"/>
  <c r="P79" i="2"/>
  <c r="P80" i="2"/>
  <c r="D81" i="2"/>
  <c r="E81" i="2"/>
  <c r="P81" i="2" s="1"/>
  <c r="F81" i="2"/>
  <c r="G81" i="2"/>
  <c r="H81" i="2"/>
  <c r="I81" i="2"/>
  <c r="J81" i="2"/>
  <c r="K81" i="2"/>
  <c r="P82" i="2"/>
  <c r="P83" i="2"/>
  <c r="P84" i="2"/>
  <c r="E37" i="2" l="1"/>
  <c r="P37" i="2" l="1"/>
  <c r="E75" i="2"/>
  <c r="P75" i="2" s="1"/>
</calcChain>
</file>

<file path=xl/sharedStrings.xml><?xml version="1.0" encoding="utf-8"?>
<sst xmlns="http://schemas.openxmlformats.org/spreadsheetml/2006/main" count="100" uniqueCount="100">
  <si>
    <t xml:space="preserve">ENC. DEPTO. DE PRESUPUESTO </t>
  </si>
  <si>
    <t xml:space="preserve">LIC. RAMON FERNANDO GERMAN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</si>
  <si>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</si>
  <si>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</si>
  <si>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</si>
  <si>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</si>
  <si>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</si>
  <si>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</si>
  <si>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</si>
  <si>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</si>
  <si>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</si>
  <si>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</si>
  <si>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</si>
  <si>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</si>
  <si>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</si>
  <si>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</si>
  <si>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</si>
  <si>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</si>
  <si>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</si>
  <si>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</si>
  <si>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</si>
  <si>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</si>
  <si>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</si>
  <si>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</si>
  <si>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</si>
  <si>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</si>
  <si>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</si>
  <si>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</si>
  <si>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</si>
  <si>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</si>
  <si>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</si>
  <si>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</si>
  <si>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</si>
  <si>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</si>
  <si>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</si>
  <si>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</si>
  <si>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</si>
  <si>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</si>
  <si>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</si>
  <si>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</si>
  <si>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</si>
  <si>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</si>
  <si>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</si>
  <si>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</si>
  <si>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</si>
  <si>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</si>
  <si>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</si>
  <si>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</si>
  <si>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</si>
  <si>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</si>
  <si>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</si>
  <si>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</si>
  <si>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</si>
  <si>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</si>
  <si>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</si>
  <si>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</si>
  <si>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</si>
  <si>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</si>
  <si>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</si>
  <si>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</si>
  <si>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</si>
  <si>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</si>
  <si>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</si>
  <si>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</si>
  <si>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</si>
  <si>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</si>
  <si>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</si>
  <si>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</si>
  <si>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</si>
  <si>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</si>
  <si>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</si>
  <si>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</si>
  <si>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</si>
  <si>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</si>
  <si>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</si>
  <si>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</si>
  <si>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</si>
  <si>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</si>
  <si>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</si>
  <si>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</si>
  <si>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</si>
  <si>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</si>
  <si>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</si>
  <si>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</si>
  <si>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</si>
  <si>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</si>
  <si>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</si>
  <si>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</si>
  <si>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</si>
  <si>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</si>
  <si>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</si>
  <si>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</si>
  <si>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</si>
  <si>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</si>
  <si>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>DETALLE</t>
  </si>
  <si>
    <t>En RD$</t>
  </si>
  <si>
    <t xml:space="preserve">Ejecución de Gasto y Aplicaciones financieras </t>
  </si>
  <si>
    <t>Año 2021</t>
  </si>
  <si>
    <t>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</si>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</sst>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left" indent="2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 indent="2"/>
    </xf>
    <xf numFmtId="0" fontId="0" fillId="0" borderId="3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744584" cy="84783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42F069C1-4E87-491C-9235-94E9B6BBE29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1744584" cy="8478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  <sheetName val="mayo  000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G37">
            <v>0</v>
          </cell>
        </row>
        <row r="38">
          <cell r="G3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042-4958-435E-B49F-99706C2B08AD}">
  <sheetPr>
    <pageSetUpPr fitToPage="1"/>
  </sheetPr>
  <dimension ref="C3:Q92"/>
  <sheetViews>
    <sheetView showGridLines="0" tabSelected="1" zoomScale="70" zoomScaleNormal="70" workbookViewId="0">
      <selection activeCell="C5" sqref="C5:P5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31" t="s">
        <v>99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3:17" ht="21" customHeight="1" x14ac:dyDescent="0.25">
      <c r="C4" s="29" t="s">
        <v>98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15.75" x14ac:dyDescent="0.25">
      <c r="C5" s="27" t="s">
        <v>97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3:17" ht="15.75" customHeight="1" x14ac:dyDescent="0.25">
      <c r="C6" s="25" t="s">
        <v>96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3:17" ht="15.75" customHeight="1" x14ac:dyDescent="0.25">
      <c r="C7" s="24" t="s">
        <v>95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9" spans="3:17" ht="23.25" customHeight="1" x14ac:dyDescent="0.25">
      <c r="C9" s="23" t="s">
        <v>94</v>
      </c>
      <c r="D9" s="21" t="s">
        <v>93</v>
      </c>
      <c r="E9" s="21" t="s">
        <v>92</v>
      </c>
      <c r="F9" s="21" t="s">
        <v>91</v>
      </c>
      <c r="G9" s="21" t="s">
        <v>90</v>
      </c>
      <c r="H9" s="22" t="s">
        <v>89</v>
      </c>
      <c r="I9" s="21" t="s">
        <v>88</v>
      </c>
      <c r="J9" s="22" t="s">
        <v>87</v>
      </c>
      <c r="K9" s="21" t="s">
        <v>86</v>
      </c>
      <c r="L9" s="21" t="s">
        <v>85</v>
      </c>
      <c r="M9" s="21" t="s">
        <v>84</v>
      </c>
      <c r="N9" s="21" t="s">
        <v>83</v>
      </c>
      <c r="O9" s="22" t="s">
        <v>82</v>
      </c>
      <c r="P9" s="21" t="s">
        <v>81</v>
      </c>
    </row>
    <row r="10" spans="3:17" x14ac:dyDescent="0.25">
      <c r="C10" s="17" t="s">
        <v>80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3:17" x14ac:dyDescent="0.25">
      <c r="C11" s="14" t="s">
        <v>79</v>
      </c>
      <c r="D11" s="13">
        <f>D12+D13+D16+D14</f>
        <v>96242865.929999992</v>
      </c>
      <c r="E11" s="13">
        <f>E12+E13+E16+E14</f>
        <v>96132735.709999993</v>
      </c>
      <c r="F11" s="13">
        <f>F12+F13+F16+F14</f>
        <v>128052417.36</v>
      </c>
      <c r="G11" s="13">
        <f>G12+G13+G16+G14</f>
        <v>107819287.81999999</v>
      </c>
      <c r="H11" s="13">
        <f>H12+H13+H16+H14</f>
        <v>105080342.28999999</v>
      </c>
      <c r="I11" s="13">
        <f>I12+I13+I16+I14</f>
        <v>100859306</v>
      </c>
      <c r="J11" s="13">
        <f>J12+J13+J16+J14</f>
        <v>112919684.10999998</v>
      </c>
      <c r="K11" s="13">
        <f>K12+K13+K16+K14</f>
        <v>114625960.86</v>
      </c>
      <c r="L11" s="13"/>
      <c r="M11" s="13"/>
      <c r="N11" s="13"/>
      <c r="O11" s="6"/>
      <c r="P11" s="6">
        <f>D11+E11+F11+G11+H11+I11+J11+K11+L11+M11+N11</f>
        <v>861732600.08000004</v>
      </c>
    </row>
    <row r="12" spans="3:17" x14ac:dyDescent="0.25">
      <c r="C12" s="12" t="s">
        <v>78</v>
      </c>
      <c r="D12" s="11">
        <v>82175067.939999998</v>
      </c>
      <c r="E12" s="11">
        <v>82052034.609999999</v>
      </c>
      <c r="F12" s="11">
        <v>113780238.47</v>
      </c>
      <c r="G12" s="11">
        <v>93836476.349999994</v>
      </c>
      <c r="H12" s="11">
        <v>90928893.25</v>
      </c>
      <c r="I12" s="11">
        <v>86927363.799999997</v>
      </c>
      <c r="J12" s="11">
        <v>97396800.069999993</v>
      </c>
      <c r="K12" s="11">
        <v>91974946.400000006</v>
      </c>
      <c r="L12" s="11"/>
      <c r="M12" s="11"/>
      <c r="N12" s="18"/>
      <c r="P12" s="10">
        <f>D12+E12+F12+G12+H12+I12+J12+K12+L12+M12+N12</f>
        <v>739071820.88999999</v>
      </c>
    </row>
    <row r="13" spans="3:17" x14ac:dyDescent="0.25">
      <c r="C13" s="12" t="s">
        <v>77</v>
      </c>
      <c r="D13" s="11">
        <v>1733575</v>
      </c>
      <c r="E13" s="11">
        <v>1736288</v>
      </c>
      <c r="F13" s="11">
        <v>1768997</v>
      </c>
      <c r="G13" s="11">
        <v>1756575</v>
      </c>
      <c r="H13" s="11">
        <v>1756575</v>
      </c>
      <c r="I13" s="11">
        <v>1729575</v>
      </c>
      <c r="J13" s="11">
        <v>3027235.77</v>
      </c>
      <c r="K13" s="11">
        <v>10360801.16</v>
      </c>
      <c r="L13" s="11"/>
      <c r="M13" s="11"/>
      <c r="N13" s="18"/>
      <c r="P13" s="10">
        <f>D13+E13+F13+G13+H13+I13+J13+K13+L13+M13+N13</f>
        <v>23869621.93</v>
      </c>
    </row>
    <row r="14" spans="3:17" x14ac:dyDescent="0.25">
      <c r="C14" s="12" t="s">
        <v>76</v>
      </c>
      <c r="D14" s="11">
        <v>0</v>
      </c>
      <c r="E14" s="11">
        <v>45000</v>
      </c>
      <c r="F14" s="11">
        <v>72000</v>
      </c>
      <c r="G14" s="11">
        <v>72000</v>
      </c>
      <c r="H14" s="11">
        <v>45000</v>
      </c>
      <c r="I14" s="11">
        <v>45000</v>
      </c>
      <c r="J14" s="11">
        <v>45000</v>
      </c>
      <c r="K14" s="11">
        <v>0</v>
      </c>
      <c r="L14" s="11"/>
      <c r="M14" s="11"/>
      <c r="N14" s="11"/>
      <c r="P14" s="10">
        <f>D14+E14+F14+G14+H14+I14+J14+K14+L14+M14+N14</f>
        <v>324000</v>
      </c>
      <c r="Q14" s="20"/>
    </row>
    <row r="15" spans="3:17" x14ac:dyDescent="0.25">
      <c r="C15" s="12" t="s">
        <v>75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/>
      <c r="M15" s="11"/>
      <c r="N15" s="11"/>
      <c r="P15" s="10">
        <f>D15+E15+F15+G15+H15+I15+J15+K15+L15+M15+N15</f>
        <v>0</v>
      </c>
    </row>
    <row r="16" spans="3:17" x14ac:dyDescent="0.25">
      <c r="C16" s="12" t="s">
        <v>74</v>
      </c>
      <c r="D16" s="11">
        <v>12334222.99</v>
      </c>
      <c r="E16" s="11">
        <v>12299413.1</v>
      </c>
      <c r="F16" s="11">
        <v>12431181.890000001</v>
      </c>
      <c r="G16" s="11">
        <v>12154236.470000001</v>
      </c>
      <c r="H16" s="11">
        <v>12349874.039999999</v>
      </c>
      <c r="I16" s="11">
        <v>12157367.199999999</v>
      </c>
      <c r="J16" s="11">
        <v>12450648.27</v>
      </c>
      <c r="K16" s="11">
        <v>12290213.300000001</v>
      </c>
      <c r="L16" s="11"/>
      <c r="M16" s="11"/>
      <c r="N16" s="18"/>
      <c r="P16" s="10">
        <f>D16+E16+F16+G16+H16+I16+J16+K16+L16+M16+N16</f>
        <v>98467157.25999999</v>
      </c>
    </row>
    <row r="17" spans="3:16" x14ac:dyDescent="0.25">
      <c r="C17" s="14" t="s">
        <v>73</v>
      </c>
      <c r="D17" s="13">
        <f>D18+D19+D20+D21+D22+D23+D24+D25+D26</f>
        <v>9924099.5099999998</v>
      </c>
      <c r="E17" s="13">
        <f>E18+E19+E20+E21+E22+E23+E24+E25+E26</f>
        <v>9420367.5700000003</v>
      </c>
      <c r="F17" s="13">
        <f>F18+F19+F20+F21+F22+F23+F24+F25+F26</f>
        <v>19455296.269999996</v>
      </c>
      <c r="G17" s="13">
        <f>G18+G19+G20+G21+G22+G23+G24+G25+G26</f>
        <v>20305554.68</v>
      </c>
      <c r="H17" s="13">
        <f>H18+H19+H20+H21+H22+H23+H24+H25+H26</f>
        <v>20377003.23</v>
      </c>
      <c r="I17" s="13">
        <f>I18+I19+I20+I21+I22+I23+I24+I25+I26</f>
        <v>15268920.970000001</v>
      </c>
      <c r="J17" s="13">
        <f>J18+J19+J20+J21+J22+J23+J24+J25+J26</f>
        <v>16395260.859999999</v>
      </c>
      <c r="K17" s="13">
        <f>K18+K19+K20+K21+K22+K23+K24+K25+K26</f>
        <v>27943839.98</v>
      </c>
      <c r="L17" s="13"/>
      <c r="M17" s="13"/>
      <c r="N17" s="13"/>
      <c r="P17" s="6">
        <f>D17+E17+F17+G17+H17+I17+J17+K17+L17+M17+N17</f>
        <v>139090343.06999999</v>
      </c>
    </row>
    <row r="18" spans="3:16" x14ac:dyDescent="0.25">
      <c r="C18" s="12" t="s">
        <v>72</v>
      </c>
      <c r="D18" s="11">
        <v>9924099.5099999998</v>
      </c>
      <c r="E18" s="11">
        <v>8583051.5899999999</v>
      </c>
      <c r="F18" s="11">
        <v>16843405.859999999</v>
      </c>
      <c r="G18" s="11">
        <v>15333635.41</v>
      </c>
      <c r="H18" s="11">
        <v>13722495.15</v>
      </c>
      <c r="I18" s="11">
        <v>11681825.800000001</v>
      </c>
      <c r="J18" s="11">
        <v>9993315.5199999996</v>
      </c>
      <c r="K18" s="11">
        <v>15099714.23</v>
      </c>
      <c r="L18" s="11"/>
      <c r="M18" s="11"/>
      <c r="N18" s="18"/>
      <c r="P18" s="10">
        <f>D18+E18+F18+G18+H18+I18+J18+K18+L18+M18+N18</f>
        <v>101181543.07000001</v>
      </c>
    </row>
    <row r="19" spans="3:16" x14ac:dyDescent="0.25">
      <c r="C19" s="12" t="s">
        <v>71</v>
      </c>
      <c r="D19" s="11">
        <v>0</v>
      </c>
      <c r="E19" s="11">
        <v>0</v>
      </c>
      <c r="F19" s="11">
        <v>216970.49</v>
      </c>
      <c r="G19" s="11">
        <v>78057</v>
      </c>
      <c r="H19" s="11">
        <v>99024.66</v>
      </c>
      <c r="I19" s="11">
        <v>9133.2000000000007</v>
      </c>
      <c r="J19" s="11">
        <v>468648.8</v>
      </c>
      <c r="K19" s="11">
        <v>207700.32</v>
      </c>
      <c r="L19" s="11"/>
      <c r="M19" s="11"/>
      <c r="N19" s="11"/>
      <c r="P19" s="10">
        <f>D19+E19+F19+G19+H19+I19+J19+K19+L19+M19+N19</f>
        <v>1079534.47</v>
      </c>
    </row>
    <row r="20" spans="3:16" x14ac:dyDescent="0.25">
      <c r="C20" s="12" t="s">
        <v>70</v>
      </c>
      <c r="D20" s="11">
        <v>0</v>
      </c>
      <c r="E20" s="11">
        <v>0</v>
      </c>
      <c r="F20" s="11">
        <v>129600</v>
      </c>
      <c r="G20" s="11">
        <v>0</v>
      </c>
      <c r="H20" s="11">
        <v>13800</v>
      </c>
      <c r="I20" s="11">
        <v>105116.8</v>
      </c>
      <c r="J20" s="11">
        <v>143300</v>
      </c>
      <c r="K20" s="11">
        <v>157300</v>
      </c>
      <c r="L20" s="11"/>
      <c r="M20" s="11"/>
      <c r="N20" s="18"/>
      <c r="P20" s="10">
        <f>D20+E20+F20+G20+H20+I20+J20+K20+L20+M20+N20</f>
        <v>549116.80000000005</v>
      </c>
    </row>
    <row r="21" spans="3:16" x14ac:dyDescent="0.25">
      <c r="C21" s="12" t="s">
        <v>69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/>
      <c r="M21" s="11"/>
      <c r="N21" s="18"/>
      <c r="P21" s="10">
        <f>D21+E21+F21+G21+H21+I21+J21+K21+L21+M21+N21</f>
        <v>0</v>
      </c>
    </row>
    <row r="22" spans="3:16" x14ac:dyDescent="0.25">
      <c r="C22" s="12" t="s">
        <v>68</v>
      </c>
      <c r="D22" s="11">
        <v>0</v>
      </c>
      <c r="E22" s="11">
        <v>208506</v>
      </c>
      <c r="F22" s="11">
        <v>302257</v>
      </c>
      <c r="G22" s="11">
        <v>369664.5</v>
      </c>
      <c r="H22" s="11">
        <v>1150914.9099999999</v>
      </c>
      <c r="I22" s="11">
        <v>398958</v>
      </c>
      <c r="J22" s="11">
        <v>340430</v>
      </c>
      <c r="K22" s="11">
        <v>462556</v>
      </c>
      <c r="L22" s="11"/>
      <c r="M22" s="11"/>
      <c r="N22" s="18"/>
      <c r="P22" s="10">
        <f>D22+E22+F22+G22+H22+I22+J22+K22+L22+M22+N22</f>
        <v>3233286.41</v>
      </c>
    </row>
    <row r="23" spans="3:16" x14ac:dyDescent="0.25">
      <c r="C23" s="12" t="s">
        <v>67</v>
      </c>
      <c r="D23" s="11">
        <v>0</v>
      </c>
      <c r="E23" s="11">
        <v>521724.98</v>
      </c>
      <c r="F23" s="11">
        <v>634862.79</v>
      </c>
      <c r="G23" s="11">
        <v>1490326.98</v>
      </c>
      <c r="H23" s="11">
        <v>1259068.29</v>
      </c>
      <c r="I23" s="11">
        <v>0</v>
      </c>
      <c r="J23" s="11">
        <v>690052.53</v>
      </c>
      <c r="K23" s="11">
        <v>700865.45</v>
      </c>
      <c r="L23" s="11"/>
      <c r="M23" s="11"/>
      <c r="N23" s="18"/>
      <c r="P23" s="10">
        <f>D23+E23+F23+G23+H23+I23+J23+K23+L23+M23+N23</f>
        <v>5296901.0200000005</v>
      </c>
    </row>
    <row r="24" spans="3:16" ht="39" customHeight="1" x14ac:dyDescent="0.25">
      <c r="C24" s="19" t="s">
        <v>66</v>
      </c>
      <c r="D24" s="11">
        <v>0</v>
      </c>
      <c r="E24" s="11">
        <v>0</v>
      </c>
      <c r="F24" s="11">
        <v>663066.73</v>
      </c>
      <c r="G24" s="11">
        <v>2627791.54</v>
      </c>
      <c r="H24" s="11">
        <v>3589891.42</v>
      </c>
      <c r="I24" s="11">
        <v>1798100.26</v>
      </c>
      <c r="J24" s="11">
        <v>3550899.01</v>
      </c>
      <c r="K24" s="11">
        <v>11166551.98</v>
      </c>
      <c r="L24" s="11"/>
      <c r="M24" s="11"/>
      <c r="N24" s="18"/>
      <c r="P24" s="10">
        <f>D24+E24+F24+G24+H24+I24+J24+K24+L24+M24+N24</f>
        <v>23396300.939999998</v>
      </c>
    </row>
    <row r="25" spans="3:16" x14ac:dyDescent="0.25">
      <c r="C25" s="12" t="s">
        <v>65</v>
      </c>
      <c r="D25" s="11">
        <v>0</v>
      </c>
      <c r="E25" s="11">
        <v>0</v>
      </c>
      <c r="F25" s="11">
        <v>362428</v>
      </c>
      <c r="G25" s="11">
        <v>337795.65</v>
      </c>
      <c r="H25" s="11">
        <v>39707</v>
      </c>
      <c r="I25" s="11">
        <v>216586.32</v>
      </c>
      <c r="J25" s="11">
        <v>0</v>
      </c>
      <c r="K25" s="11">
        <v>67024</v>
      </c>
      <c r="L25" s="11"/>
      <c r="M25" s="11"/>
      <c r="N25" s="18"/>
      <c r="P25" s="10">
        <f>D25+E25+F25+G25+H25+I25+J25+K25+L25+M25+N25</f>
        <v>1023540.97</v>
      </c>
    </row>
    <row r="26" spans="3:16" x14ac:dyDescent="0.25">
      <c r="C26" s="12" t="s">
        <v>64</v>
      </c>
      <c r="D26" s="11">
        <v>0</v>
      </c>
      <c r="E26" s="11">
        <v>107085</v>
      </c>
      <c r="F26" s="11">
        <v>302705.40000000002</v>
      </c>
      <c r="G26" s="11">
        <v>68283.600000000006</v>
      </c>
      <c r="H26" s="11">
        <v>502101.8</v>
      </c>
      <c r="I26" s="11">
        <v>1059200.5900000001</v>
      </c>
      <c r="J26" s="11">
        <v>1208615</v>
      </c>
      <c r="K26" s="11">
        <v>82128</v>
      </c>
      <c r="L26" s="11"/>
      <c r="M26" s="11"/>
      <c r="N26" s="18"/>
      <c r="P26" s="10">
        <f>D26+E26+F26+G26+H26+I26+J26+K26+L26+M26+N26</f>
        <v>3330119.39</v>
      </c>
    </row>
    <row r="27" spans="3:16" x14ac:dyDescent="0.25">
      <c r="C27" s="14" t="s">
        <v>63</v>
      </c>
      <c r="D27" s="13">
        <f>D36+D34+D33+D32+D31+D30+D29+D28</f>
        <v>0</v>
      </c>
      <c r="E27" s="13">
        <f>E36+E34+E33+E32+E31+E30+E29+E28</f>
        <v>63450</v>
      </c>
      <c r="F27" s="13">
        <f>F36+F34+F33+F32+F31+F30+F29+F28</f>
        <v>1639566.23</v>
      </c>
      <c r="G27" s="13">
        <f>G36+G34+G33+G32+G31+G30+G29+G28</f>
        <v>2900923.6399999997</v>
      </c>
      <c r="H27" s="13">
        <f>H36+H34+H33+H32+H31+H30+H29+H28</f>
        <v>1490803.4</v>
      </c>
      <c r="I27" s="13">
        <f>I36+I34+I33+I32+I31+I30+I29+I28</f>
        <v>1268173.3900000001</v>
      </c>
      <c r="J27" s="13">
        <f>J36+J34+J33+J32+J31+J30+J29+J28</f>
        <v>10574365.189999999</v>
      </c>
      <c r="K27" s="13">
        <f>K36+K34+K33+K32+K31+K30+K29+K28</f>
        <v>1292291.3899999999</v>
      </c>
      <c r="L27" s="13"/>
      <c r="M27" s="13"/>
      <c r="N27" s="13"/>
      <c r="P27" s="6">
        <f>D27+E27+F27+G27+H27+I27+J27+K27+L27+M27+N27</f>
        <v>19229573.240000002</v>
      </c>
    </row>
    <row r="28" spans="3:16" x14ac:dyDescent="0.25">
      <c r="C28" s="12" t="s">
        <v>62</v>
      </c>
      <c r="D28" s="11">
        <v>0</v>
      </c>
      <c r="E28" s="11">
        <v>0</v>
      </c>
      <c r="F28" s="11">
        <v>101160</v>
      </c>
      <c r="G28" s="11">
        <v>511923.02</v>
      </c>
      <c r="H28" s="11">
        <v>171730</v>
      </c>
      <c r="I28" s="11">
        <v>17489.900000000001</v>
      </c>
      <c r="J28" s="11">
        <v>202972.03</v>
      </c>
      <c r="K28" s="11">
        <v>208460.97</v>
      </c>
      <c r="L28" s="11"/>
      <c r="M28" s="11"/>
      <c r="N28" s="18"/>
      <c r="P28" s="10">
        <f>D28+E28+F28+G28+H28+I28+J28+K28+L28+M28+N28</f>
        <v>1213735.9200000002</v>
      </c>
    </row>
    <row r="29" spans="3:16" x14ac:dyDescent="0.25">
      <c r="C29" s="12" t="s">
        <v>61</v>
      </c>
      <c r="D29" s="11">
        <v>0</v>
      </c>
      <c r="E29" s="11">
        <v>0</v>
      </c>
      <c r="F29" s="11">
        <v>61832</v>
      </c>
      <c r="G29" s="11">
        <v>6696.42</v>
      </c>
      <c r="H29" s="11">
        <v>160126</v>
      </c>
      <c r="I29" s="11">
        <v>168392.61</v>
      </c>
      <c r="J29" s="11">
        <v>19915.189999999999</v>
      </c>
      <c r="K29" s="11">
        <v>134579</v>
      </c>
      <c r="L29" s="11"/>
      <c r="M29" s="11"/>
      <c r="N29" s="11"/>
      <c r="P29" s="10">
        <f>D29+E29+F29+G29+H29+I29+J29+K29+L29+M29+N29</f>
        <v>551541.22</v>
      </c>
    </row>
    <row r="30" spans="3:16" x14ac:dyDescent="0.25">
      <c r="C30" s="12" t="s">
        <v>60</v>
      </c>
      <c r="D30" s="11">
        <v>0</v>
      </c>
      <c r="E30" s="11">
        <v>0</v>
      </c>
      <c r="F30" s="11">
        <v>397968.39</v>
      </c>
      <c r="G30" s="11">
        <v>160155.17000000001</v>
      </c>
      <c r="H30" s="11">
        <v>0</v>
      </c>
      <c r="I30" s="11">
        <v>260404.59</v>
      </c>
      <c r="J30" s="11">
        <v>618190.16</v>
      </c>
      <c r="K30" s="11">
        <v>35105</v>
      </c>
      <c r="L30" s="11"/>
      <c r="M30" s="11"/>
      <c r="N30" s="11"/>
      <c r="P30" s="10">
        <f>D30+E30+F30+G30+H30+I30+J30+K30+L30+M30+N30</f>
        <v>1471823.31</v>
      </c>
    </row>
    <row r="31" spans="3:16" x14ac:dyDescent="0.25">
      <c r="C31" s="12" t="s">
        <v>59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/>
      <c r="M31" s="11"/>
      <c r="N31" s="11"/>
      <c r="P31" s="10">
        <f>D31+E31+F31+G31+H31+I31+J31+K31+L31+M31+N31</f>
        <v>0</v>
      </c>
    </row>
    <row r="32" spans="3:16" x14ac:dyDescent="0.25">
      <c r="C32" s="12" t="s">
        <v>58</v>
      </c>
      <c r="D32" s="11">
        <v>0</v>
      </c>
      <c r="E32" s="11">
        <v>0</v>
      </c>
      <c r="F32" s="11">
        <v>16756</v>
      </c>
      <c r="G32" s="11">
        <v>104359.2</v>
      </c>
      <c r="H32" s="11">
        <v>124188.01</v>
      </c>
      <c r="I32" s="11">
        <v>61492.160000000003</v>
      </c>
      <c r="J32" s="11">
        <v>156996.1</v>
      </c>
      <c r="K32" s="11">
        <v>30680</v>
      </c>
      <c r="L32" s="11"/>
      <c r="M32" s="11"/>
      <c r="N32" s="11"/>
      <c r="P32" s="10">
        <f>D32+E32+F32+G32+H32+I32+J32+K32+L32+M32+N32</f>
        <v>494471.47</v>
      </c>
    </row>
    <row r="33" spans="3:16" x14ac:dyDescent="0.25">
      <c r="C33" s="12" t="s">
        <v>57</v>
      </c>
      <c r="D33" s="11">
        <v>0</v>
      </c>
      <c r="E33" s="11">
        <v>0</v>
      </c>
      <c r="F33" s="11">
        <v>13275</v>
      </c>
      <c r="G33" s="11">
        <v>65582.509999999995</v>
      </c>
      <c r="H33" s="11">
        <v>96642</v>
      </c>
      <c r="I33" s="11">
        <v>6936.04</v>
      </c>
      <c r="J33" s="11">
        <v>0</v>
      </c>
      <c r="K33" s="11">
        <v>0</v>
      </c>
      <c r="L33" s="11"/>
      <c r="M33" s="11"/>
      <c r="N33" s="11"/>
      <c r="P33" s="10">
        <f>D33+E33+F33+G33+H33+I33+J33+K33+L33+M33+N33</f>
        <v>182435.55000000002</v>
      </c>
    </row>
    <row r="34" spans="3:16" x14ac:dyDescent="0.25">
      <c r="C34" s="12" t="s">
        <v>56</v>
      </c>
      <c r="D34" s="11">
        <v>0</v>
      </c>
      <c r="E34" s="11">
        <v>63450</v>
      </c>
      <c r="F34" s="11">
        <v>904195.84</v>
      </c>
      <c r="G34" s="11">
        <v>1126787.3899999999</v>
      </c>
      <c r="H34" s="11">
        <v>590000</v>
      </c>
      <c r="I34" s="11">
        <v>249778.69</v>
      </c>
      <c r="J34" s="11">
        <v>8881931.9199999999</v>
      </c>
      <c r="K34" s="11">
        <v>517847.42</v>
      </c>
      <c r="L34" s="11"/>
      <c r="M34" s="11"/>
      <c r="N34" s="11"/>
      <c r="P34" s="10">
        <f>D34+E34+F34+G34+H34+I34+J34+K34+L34+M34+N34</f>
        <v>12333991.26</v>
      </c>
    </row>
    <row r="35" spans="3:16" x14ac:dyDescent="0.25">
      <c r="C35" s="12" t="s">
        <v>55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P35" s="10">
        <f>D35+E35+F35+G35+H35+I35+J35+K35+L35+M35+N35</f>
        <v>0</v>
      </c>
    </row>
    <row r="36" spans="3:16" x14ac:dyDescent="0.25">
      <c r="C36" s="12" t="s">
        <v>54</v>
      </c>
      <c r="D36" s="11">
        <v>0</v>
      </c>
      <c r="E36" s="11">
        <v>0</v>
      </c>
      <c r="F36" s="11">
        <v>144379</v>
      </c>
      <c r="G36" s="11">
        <v>925419.93</v>
      </c>
      <c r="H36" s="11">
        <v>348117.39</v>
      </c>
      <c r="I36" s="11">
        <v>503679.4</v>
      </c>
      <c r="J36" s="11">
        <v>694359.79</v>
      </c>
      <c r="K36" s="11">
        <v>365619</v>
      </c>
      <c r="L36" s="11"/>
      <c r="M36" s="11"/>
      <c r="N36" s="11"/>
      <c r="P36" s="10">
        <f>D36+E36+F36+G36+H36+I36+J36+K36+L36+M36+N36</f>
        <v>2981574.5100000002</v>
      </c>
    </row>
    <row r="37" spans="3:16" x14ac:dyDescent="0.25">
      <c r="C37" s="14" t="s">
        <v>53</v>
      </c>
      <c r="D37" s="13">
        <f>D38+D39+D41+D43+D44</f>
        <v>68731324.129999995</v>
      </c>
      <c r="E37" s="13">
        <f>E38+E39+E41+E43+E44</f>
        <v>9786946.7899999991</v>
      </c>
      <c r="F37" s="13">
        <f>F38+F39+F41+F43+F44</f>
        <v>76227831.200000003</v>
      </c>
      <c r="G37" s="13">
        <f>G38+G39+G41+G43+G44</f>
        <v>67877843.640000001</v>
      </c>
      <c r="H37" s="13">
        <f>H38+H39+H41+H43+H44</f>
        <v>70146660.949999988</v>
      </c>
      <c r="I37" s="13">
        <f>I38+I39+I41+I43+I44</f>
        <v>74532515.010000005</v>
      </c>
      <c r="J37" s="13">
        <f>J38+J39+J41+J43+J44</f>
        <v>72312634.329999998</v>
      </c>
      <c r="K37" s="13">
        <f>K38+K39+K41+K43+K44</f>
        <v>61365139.659999996</v>
      </c>
      <c r="L37" s="13"/>
      <c r="M37" s="13"/>
      <c r="N37" s="13"/>
      <c r="P37" s="6">
        <f>D37+E37+F37+G37+H37+I37+J37+K37+L37+M37+N37</f>
        <v>500980895.70999992</v>
      </c>
    </row>
    <row r="38" spans="3:16" x14ac:dyDescent="0.25">
      <c r="C38" s="12" t="s">
        <v>52</v>
      </c>
      <c r="D38" s="11">
        <v>100000</v>
      </c>
      <c r="E38" s="11">
        <f>'[1]febrero  0001  (2)'!G37</f>
        <v>0</v>
      </c>
      <c r="F38" s="11">
        <v>5775566.6299999999</v>
      </c>
      <c r="G38" s="11">
        <v>1113789.0900000001</v>
      </c>
      <c r="H38" s="11">
        <v>4797633.3099999996</v>
      </c>
      <c r="I38" s="11">
        <v>8413266.6199999992</v>
      </c>
      <c r="J38" s="11">
        <v>7013633.2999999998</v>
      </c>
      <c r="K38" s="11">
        <v>4487699.99</v>
      </c>
      <c r="L38" s="11"/>
      <c r="M38" s="11"/>
      <c r="N38" s="11"/>
      <c r="P38" s="10">
        <f>D38+E38+F38+G38+H38+I38+J38+K38+L38+M38+N38</f>
        <v>31701588.939999998</v>
      </c>
    </row>
    <row r="39" spans="3:16" x14ac:dyDescent="0.25">
      <c r="C39" s="12" t="s">
        <v>51</v>
      </c>
      <c r="D39" s="11">
        <v>18209405.25</v>
      </c>
      <c r="E39" s="11">
        <f>'[1]febrero  0001  (2)'!G38</f>
        <v>0</v>
      </c>
      <c r="F39" s="11">
        <v>39771123.539999999</v>
      </c>
      <c r="G39" s="11">
        <v>29271123.539999999</v>
      </c>
      <c r="H39" s="11">
        <v>29271123.539999999</v>
      </c>
      <c r="I39" s="11">
        <v>30201039.739999998</v>
      </c>
      <c r="J39" s="11">
        <v>29271123.539999999</v>
      </c>
      <c r="K39" s="11">
        <v>29271123.539999999</v>
      </c>
      <c r="L39" s="11"/>
      <c r="M39" s="11"/>
      <c r="N39" s="11"/>
      <c r="P39" s="10">
        <f>D39+E39+F39+G39+H39+I39+J39+K39+L39+M39+N39</f>
        <v>205266062.69</v>
      </c>
    </row>
    <row r="40" spans="3:16" x14ac:dyDescent="0.25">
      <c r="C40" s="12" t="s">
        <v>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/>
      <c r="P40" s="10">
        <f>D40+E40+F40+G40+H40+I40+J40+K40+L40+M40+N40</f>
        <v>0</v>
      </c>
    </row>
    <row r="41" spans="3:16" x14ac:dyDescent="0.25">
      <c r="C41" s="12" t="s">
        <v>49</v>
      </c>
      <c r="D41" s="11">
        <v>7528434.54</v>
      </c>
      <c r="E41" s="11">
        <v>8699991.8499999996</v>
      </c>
      <c r="F41" s="11">
        <v>8681053</v>
      </c>
      <c r="G41" s="11">
        <v>9803555.9800000004</v>
      </c>
      <c r="H41" s="11">
        <v>7528434.54</v>
      </c>
      <c r="I41" s="11">
        <v>8731945.9900000002</v>
      </c>
      <c r="J41" s="11">
        <v>7528434.54</v>
      </c>
      <c r="K41" s="11">
        <v>0</v>
      </c>
      <c r="L41" s="11"/>
      <c r="M41" s="11"/>
      <c r="N41" s="11"/>
      <c r="P41" s="10">
        <f>D41+E41+F41+G41+H41+I41+J41+K41+L41+M41+N41</f>
        <v>58501850.440000005</v>
      </c>
    </row>
    <row r="42" spans="3:16" x14ac:dyDescent="0.25">
      <c r="C42" s="12" t="s">
        <v>48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/>
      <c r="P42" s="10">
        <f>D42+E42+F42+G42+H42+I42+J42+K42+L42+M42+N42</f>
        <v>0</v>
      </c>
    </row>
    <row r="43" spans="3:16" x14ac:dyDescent="0.25">
      <c r="C43" s="12" t="s">
        <v>47</v>
      </c>
      <c r="D43" s="11">
        <v>0</v>
      </c>
      <c r="E43" s="11">
        <v>0</v>
      </c>
      <c r="F43" s="11">
        <v>0</v>
      </c>
      <c r="G43" s="11">
        <v>0</v>
      </c>
      <c r="H43" s="11">
        <v>657684.23</v>
      </c>
      <c r="I43" s="11">
        <v>0</v>
      </c>
      <c r="J43" s="11">
        <v>0</v>
      </c>
      <c r="K43" s="11">
        <v>0</v>
      </c>
      <c r="L43" s="11"/>
      <c r="M43" s="11"/>
      <c r="N43" s="11"/>
      <c r="P43" s="10">
        <f>D43+E43+F43+G43+H43+I43+J43+K43+L43+M43+N43</f>
        <v>657684.23</v>
      </c>
    </row>
    <row r="44" spans="3:16" x14ac:dyDescent="0.25">
      <c r="C44" s="12" t="s">
        <v>46</v>
      </c>
      <c r="D44" s="11">
        <v>42893484.340000004</v>
      </c>
      <c r="E44" s="11">
        <v>1086954.94</v>
      </c>
      <c r="F44" s="11">
        <v>22000088.030000001</v>
      </c>
      <c r="G44" s="11">
        <v>27689375.030000001</v>
      </c>
      <c r="H44" s="11">
        <v>27891785.329999998</v>
      </c>
      <c r="I44" s="11">
        <v>27186262.66</v>
      </c>
      <c r="J44" s="11">
        <v>28499442.949999999</v>
      </c>
      <c r="K44" s="11">
        <v>27606316.129999999</v>
      </c>
      <c r="L44" s="11"/>
      <c r="M44" s="11"/>
      <c r="N44" s="11"/>
      <c r="P44" s="10">
        <f>D44+E44+F44+G44+H44+I44+J44+K44+L44+M44+N44</f>
        <v>204853709.41</v>
      </c>
    </row>
    <row r="45" spans="3:16" x14ac:dyDescent="0.25">
      <c r="C45" s="12" t="s">
        <v>45</v>
      </c>
      <c r="D45" s="11">
        <f>D47</f>
        <v>0</v>
      </c>
      <c r="E45" s="11">
        <f>E47</f>
        <v>12670000</v>
      </c>
      <c r="F45" s="11">
        <f>F47</f>
        <v>5942006</v>
      </c>
      <c r="G45" s="11">
        <f>G47</f>
        <v>9642004</v>
      </c>
      <c r="H45" s="11">
        <f>H47</f>
        <v>10500000</v>
      </c>
      <c r="I45" s="11">
        <f>I47</f>
        <v>4642006</v>
      </c>
      <c r="J45" s="11">
        <f>J47</f>
        <v>7642006</v>
      </c>
      <c r="K45" s="11">
        <f>K47</f>
        <v>783922</v>
      </c>
      <c r="L45" s="11"/>
      <c r="M45" s="11"/>
      <c r="N45" s="11"/>
      <c r="P45" s="10">
        <f>D45+E45+F45+G45+H45+I45+J45+K45+L45+M45+N45</f>
        <v>51821944</v>
      </c>
    </row>
    <row r="46" spans="3:16" x14ac:dyDescent="0.25">
      <c r="C46" s="14" t="s">
        <v>44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P46" s="6">
        <f>D46+E46+F46+G46+H46+I46+J46+K46+L46+M46+N46</f>
        <v>0</v>
      </c>
    </row>
    <row r="47" spans="3:16" x14ac:dyDescent="0.25">
      <c r="C47" s="12" t="s">
        <v>43</v>
      </c>
      <c r="D47" s="11">
        <v>0</v>
      </c>
      <c r="E47" s="11">
        <v>12670000</v>
      </c>
      <c r="F47" s="11">
        <v>5942006</v>
      </c>
      <c r="G47" s="11">
        <v>9642004</v>
      </c>
      <c r="H47" s="11">
        <v>10500000</v>
      </c>
      <c r="I47" s="11">
        <v>4642006</v>
      </c>
      <c r="J47" s="11">
        <v>7642006</v>
      </c>
      <c r="K47" s="11">
        <v>783922</v>
      </c>
      <c r="L47" s="11"/>
      <c r="M47" s="11"/>
      <c r="N47" s="11"/>
      <c r="P47" s="10">
        <f>D47+E47+F47+G47+H47+I47+J47+K47+L47+M47+N47</f>
        <v>51821944</v>
      </c>
    </row>
    <row r="48" spans="3:16" x14ac:dyDescent="0.25">
      <c r="C48" s="12" t="s">
        <v>42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  <c r="M48" s="11"/>
      <c r="N48" s="11"/>
      <c r="P48" s="10">
        <f>D48+E48+F48+G48+H48+I48+J48+K48+L48+M48+N48</f>
        <v>0</v>
      </c>
    </row>
    <row r="49" spans="3:16" x14ac:dyDescent="0.25">
      <c r="C49" s="12" t="s">
        <v>41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  <c r="M49" s="11"/>
      <c r="N49" s="11"/>
      <c r="P49" s="10">
        <f>D49+E49+F49+G49+H49+I49+J49+K49+L49+M49+N49</f>
        <v>0</v>
      </c>
    </row>
    <row r="50" spans="3:16" x14ac:dyDescent="0.25">
      <c r="C50" s="12" t="s">
        <v>40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  <c r="M50" s="11"/>
      <c r="N50" s="11"/>
      <c r="P50" s="10">
        <f>D50+E50+F50+G50+H50+I50+J50+K50+L50+M50+N50</f>
        <v>0</v>
      </c>
    </row>
    <row r="51" spans="3:16" x14ac:dyDescent="0.25">
      <c r="C51" s="12" t="s">
        <v>39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  <c r="M51" s="11"/>
      <c r="N51" s="11"/>
      <c r="P51" s="10">
        <f>D51+E51+F51+G51+H51+I51+J51+K51+L51+M51+N51</f>
        <v>0</v>
      </c>
    </row>
    <row r="52" spans="3:16" x14ac:dyDescent="0.25">
      <c r="C52" s="12" t="s">
        <v>38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/>
      <c r="M52" s="11"/>
      <c r="N52" s="11"/>
      <c r="P52" s="10">
        <f>D52+E52+F52+G52+H52+I52+J52+K52+L52+M52+N52</f>
        <v>0</v>
      </c>
    </row>
    <row r="53" spans="3:16" x14ac:dyDescent="0.25">
      <c r="C53" s="14" t="s">
        <v>37</v>
      </c>
      <c r="D53" s="13">
        <f>D54+D55+D57+D58+D59+D61+D56</f>
        <v>0</v>
      </c>
      <c r="E53" s="13">
        <f>E54+E55+E57+E58+E59+E61+E56</f>
        <v>0</v>
      </c>
      <c r="F53" s="13">
        <f>F54+F55+F57+F58+F59+F61+F56+F62</f>
        <v>721485.84</v>
      </c>
      <c r="G53" s="13">
        <f>G54+G55+G57+G58+G59+G61+G56+G62</f>
        <v>4566349.22</v>
      </c>
      <c r="H53" s="13">
        <f>H54+H55+H57+H58+H59+H61+H56+H62</f>
        <v>15907465.780000001</v>
      </c>
      <c r="I53" s="13">
        <f>I54+I55+I57+I58+I59+I61+I56+I62</f>
        <v>317777.21000000002</v>
      </c>
      <c r="J53" s="13">
        <f>J54+J55+J57+J58+J59+J61+J56+J62</f>
        <v>358203.28</v>
      </c>
      <c r="K53" s="13">
        <f>K54+K55+K57+K58+K59+K61+K56+K62</f>
        <v>0</v>
      </c>
      <c r="L53" s="13"/>
      <c r="M53" s="13"/>
      <c r="N53" s="13"/>
      <c r="P53" s="6">
        <f>D53+E53+F53+G53+H53+I53+J53+K53+L53+M53+N53</f>
        <v>21871281.330000002</v>
      </c>
    </row>
    <row r="54" spans="3:16" x14ac:dyDescent="0.25">
      <c r="C54" s="12" t="s">
        <v>36</v>
      </c>
      <c r="D54" s="11">
        <v>0</v>
      </c>
      <c r="E54" s="11">
        <v>0</v>
      </c>
      <c r="F54" s="11">
        <v>334607.05</v>
      </c>
      <c r="G54" s="11">
        <v>4481060.0199999996</v>
      </c>
      <c r="H54" s="11">
        <v>484878.4</v>
      </c>
      <c r="I54" s="11">
        <v>5280</v>
      </c>
      <c r="J54" s="11">
        <v>145022</v>
      </c>
      <c r="K54" s="11">
        <v>0</v>
      </c>
      <c r="L54" s="11"/>
      <c r="M54" s="11"/>
      <c r="N54" s="18"/>
      <c r="P54" s="10">
        <f>D54+E54+F54+G54+H54+I54+J54+K54+L54+M54+N54</f>
        <v>5450847.4699999997</v>
      </c>
    </row>
    <row r="55" spans="3:16" x14ac:dyDescent="0.25">
      <c r="C55" s="12" t="s">
        <v>35</v>
      </c>
      <c r="D55" s="11">
        <v>0</v>
      </c>
      <c r="E55" s="11">
        <v>0</v>
      </c>
      <c r="F55" s="11">
        <v>0</v>
      </c>
      <c r="G55" s="11">
        <v>61289.2</v>
      </c>
      <c r="H55" s="11">
        <v>58500</v>
      </c>
      <c r="I55" s="11">
        <v>0</v>
      </c>
      <c r="J55" s="11">
        <v>0</v>
      </c>
      <c r="K55" s="11">
        <v>0</v>
      </c>
      <c r="L55" s="11"/>
      <c r="M55" s="11"/>
      <c r="N55" s="11"/>
      <c r="P55" s="10">
        <f>D55+E55+F55+G55+H55+I55+J55+K55+L55+M55+N55</f>
        <v>119789.2</v>
      </c>
    </row>
    <row r="56" spans="3:16" x14ac:dyDescent="0.25">
      <c r="C56" s="12" t="s">
        <v>34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/>
      <c r="M56" s="11"/>
      <c r="N56" s="11"/>
      <c r="P56" s="10">
        <f>D56+E56+F56+G56+H56+I56+J56+K56+L56+M56+N56</f>
        <v>0</v>
      </c>
    </row>
    <row r="57" spans="3:16" x14ac:dyDescent="0.25">
      <c r="C57" s="12" t="s">
        <v>33</v>
      </c>
      <c r="D57" s="11">
        <v>0</v>
      </c>
      <c r="E57" s="11">
        <v>0</v>
      </c>
      <c r="F57" s="11">
        <v>0</v>
      </c>
      <c r="G57" s="11">
        <v>0</v>
      </c>
      <c r="H57" s="11">
        <v>10620</v>
      </c>
      <c r="I57" s="11">
        <v>0</v>
      </c>
      <c r="J57" s="11">
        <v>0</v>
      </c>
      <c r="K57" s="11">
        <v>0</v>
      </c>
      <c r="L57" s="11"/>
      <c r="M57" s="11"/>
      <c r="N57" s="11"/>
      <c r="P57" s="10">
        <f>D57+E57+F57+G57+H57+I57+J57+K57+L57+M57+N57</f>
        <v>10620</v>
      </c>
    </row>
    <row r="58" spans="3:16" x14ac:dyDescent="0.25">
      <c r="C58" s="12" t="s">
        <v>32</v>
      </c>
      <c r="D58" s="11">
        <v>0</v>
      </c>
      <c r="E58" s="11">
        <v>0</v>
      </c>
      <c r="F58" s="11">
        <v>316102.39</v>
      </c>
      <c r="G58" s="11">
        <v>24000</v>
      </c>
      <c r="H58" s="11">
        <v>15153811.380000001</v>
      </c>
      <c r="I58" s="11">
        <v>312497.21000000002</v>
      </c>
      <c r="J58" s="11">
        <v>213181.28</v>
      </c>
      <c r="K58" s="11">
        <v>0</v>
      </c>
      <c r="L58" s="11"/>
      <c r="M58" s="11"/>
      <c r="N58" s="11"/>
      <c r="P58" s="10">
        <f>D58+E58+F58+G58+H58+I58+J58+K58+L58+M58+N58</f>
        <v>16019592.260000002</v>
      </c>
    </row>
    <row r="59" spans="3:16" x14ac:dyDescent="0.25">
      <c r="C59" s="12" t="s">
        <v>31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/>
      <c r="M59" s="11"/>
      <c r="N59" s="11"/>
      <c r="P59" s="10">
        <f>D59+E59+F59+G59+H59+I59+J59+K59+L59+M59+N59</f>
        <v>0</v>
      </c>
    </row>
    <row r="60" spans="3:16" x14ac:dyDescent="0.25">
      <c r="C60" s="12" t="s">
        <v>30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/>
      <c r="M60" s="11"/>
      <c r="N60" s="11"/>
      <c r="P60" s="10">
        <f>D60+E60+F60+G60+H60+I60+J60+K60+L60+M60+N60</f>
        <v>0</v>
      </c>
    </row>
    <row r="61" spans="3:16" x14ac:dyDescent="0.25">
      <c r="C61" s="12" t="s">
        <v>29</v>
      </c>
      <c r="D61" s="11">
        <v>0</v>
      </c>
      <c r="E61" s="11">
        <v>0</v>
      </c>
      <c r="F61" s="11">
        <v>0</v>
      </c>
      <c r="G61" s="11">
        <v>0</v>
      </c>
      <c r="H61" s="11">
        <v>199656</v>
      </c>
      <c r="I61" s="11">
        <v>0</v>
      </c>
      <c r="J61" s="11">
        <v>0</v>
      </c>
      <c r="K61" s="11">
        <v>0</v>
      </c>
      <c r="L61" s="11"/>
      <c r="M61" s="11"/>
      <c r="N61" s="11"/>
      <c r="P61" s="10">
        <f>D61+E61+F61+G61+H61+I61+J61+K61+L61+M61+N61</f>
        <v>199656</v>
      </c>
    </row>
    <row r="62" spans="3:16" x14ac:dyDescent="0.25">
      <c r="C62" s="12" t="s">
        <v>28</v>
      </c>
      <c r="D62" s="11">
        <v>0</v>
      </c>
      <c r="E62" s="11">
        <v>0</v>
      </c>
      <c r="F62" s="11">
        <v>70776.399999999994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/>
      <c r="M62" s="11"/>
      <c r="N62" s="11"/>
      <c r="P62" s="10">
        <f>D62+E62+F62+G62+H62+I62+J62+K62+L62+M62+N62</f>
        <v>70776.399999999994</v>
      </c>
    </row>
    <row r="63" spans="3:16" x14ac:dyDescent="0.25">
      <c r="C63" s="14" t="s">
        <v>27</v>
      </c>
      <c r="D63" s="13">
        <f>D64</f>
        <v>0</v>
      </c>
      <c r="E63" s="13">
        <f>E64</f>
        <v>0</v>
      </c>
      <c r="F63" s="13">
        <f>F64</f>
        <v>0</v>
      </c>
      <c r="G63" s="13">
        <f>G64</f>
        <v>0</v>
      </c>
      <c r="H63" s="13">
        <f>H64</f>
        <v>0</v>
      </c>
      <c r="I63" s="13">
        <f>I64</f>
        <v>0</v>
      </c>
      <c r="J63" s="13">
        <f>J64</f>
        <v>0</v>
      </c>
      <c r="K63" s="13">
        <f>K64</f>
        <v>0</v>
      </c>
      <c r="L63" s="13"/>
      <c r="M63" s="13"/>
      <c r="N63" s="13"/>
      <c r="P63" s="6">
        <f>D63+E63+F63+G63+H63+I63+J63+K63+L63+M63+N63</f>
        <v>0</v>
      </c>
    </row>
    <row r="64" spans="3:16" x14ac:dyDescent="0.25">
      <c r="C64" s="12" t="s">
        <v>26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P64" s="10">
        <f>D64+E64+F64+G64+H64+I64+J64+K64+L64+M64+N64</f>
        <v>0</v>
      </c>
    </row>
    <row r="65" spans="3:16" x14ac:dyDescent="0.25">
      <c r="C65" s="12" t="s">
        <v>25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P65" s="10">
        <f>D65+E65+F65+G65+H65+I65+J65+K65+L65+M65+N65</f>
        <v>0</v>
      </c>
    </row>
    <row r="66" spans="3:16" x14ac:dyDescent="0.25">
      <c r="C66" s="12" t="s">
        <v>24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P66" s="10">
        <f>D66+E66+F66+G66+H66+I66+J66+K66+L66+M66+N66</f>
        <v>0</v>
      </c>
    </row>
    <row r="67" spans="3:16" x14ac:dyDescent="0.25">
      <c r="C67" s="12" t="s">
        <v>23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/>
      <c r="N67" s="11"/>
      <c r="P67" s="10">
        <f>D67+E67+F67+G67+H67+I67+J67+K67+L67+M67+N67</f>
        <v>0</v>
      </c>
    </row>
    <row r="68" spans="3:16" x14ac:dyDescent="0.25">
      <c r="C68" s="14" t="s">
        <v>22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/>
      <c r="M68" s="13"/>
      <c r="N68" s="13"/>
      <c r="P68" s="6">
        <f>D68+E68+F68+G68+H68+I68+J68+K68+L68+M68+N68</f>
        <v>0</v>
      </c>
    </row>
    <row r="69" spans="3:16" x14ac:dyDescent="0.25">
      <c r="C69" s="12" t="s">
        <v>21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/>
      <c r="M69" s="11"/>
      <c r="N69" s="11"/>
      <c r="P69" s="10">
        <f>D69+E69+F69+G69+H69+I69+J69+K69+L69+M69+N69</f>
        <v>0</v>
      </c>
    </row>
    <row r="70" spans="3:16" x14ac:dyDescent="0.25">
      <c r="C70" s="12" t="s">
        <v>20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/>
      <c r="M70" s="11"/>
      <c r="N70" s="11"/>
      <c r="P70" s="10">
        <f>D70+E70+F70+G70+H70+I70+J70+K70+L70+M70+N70</f>
        <v>0</v>
      </c>
    </row>
    <row r="71" spans="3:16" x14ac:dyDescent="0.25">
      <c r="C71" s="14" t="s">
        <v>19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/>
      <c r="M71" s="13"/>
      <c r="N71" s="13"/>
      <c r="P71" s="6">
        <f>D71+E71+F71+G71+H71+I71+J71+K71+L71+M71+N71</f>
        <v>0</v>
      </c>
    </row>
    <row r="72" spans="3:16" x14ac:dyDescent="0.25">
      <c r="C72" s="12" t="s">
        <v>18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/>
      <c r="M72" s="11"/>
      <c r="N72" s="11"/>
      <c r="P72" s="10">
        <f>D72+E72+F72+G72+H72+I72+J72+K72+L72+M72+N72</f>
        <v>0</v>
      </c>
    </row>
    <row r="73" spans="3:16" x14ac:dyDescent="0.25">
      <c r="C73" s="12" t="s">
        <v>17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/>
      <c r="M73" s="11"/>
      <c r="N73" s="11"/>
      <c r="P73" s="10">
        <f>D73+E73+F73+G73+H73+I73+J73+K73+L73+M73+N73</f>
        <v>0</v>
      </c>
    </row>
    <row r="74" spans="3:16" x14ac:dyDescent="0.25">
      <c r="C74" s="12" t="s">
        <v>16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/>
      <c r="M74" s="11"/>
      <c r="N74" s="11"/>
      <c r="P74" s="10">
        <f>D74+E74+F74+G74+H74+I74+J74+K74+L74+M74+N74</f>
        <v>0</v>
      </c>
    </row>
    <row r="75" spans="3:16" x14ac:dyDescent="0.25">
      <c r="C75" s="17" t="s">
        <v>15</v>
      </c>
      <c r="D75" s="16">
        <f>D11+D17+D27+D37+D45+D53+D68+D71+D63</f>
        <v>174898289.56999999</v>
      </c>
      <c r="E75" s="16">
        <f>E11+E17+E27+E37+E45+E53+E68+E71+E63</f>
        <v>128073500.06999999</v>
      </c>
      <c r="F75" s="16">
        <f>F11+F17+F27+F37+F45+F53+F68+F71+F63</f>
        <v>232038602.90000001</v>
      </c>
      <c r="G75" s="16">
        <f>G11+G17+G27+G37+G45+G53+G68+G71+G63</f>
        <v>213111963</v>
      </c>
      <c r="H75" s="16">
        <f>H11+H17+H27+H37+H45+H53+H68+H71+H63</f>
        <v>223502275.65000001</v>
      </c>
      <c r="I75" s="16">
        <f>I11+I17+I27+I37+I45+I53+I68+I71+I63</f>
        <v>196888698.58000001</v>
      </c>
      <c r="J75" s="16">
        <f>J11+J17+J27+J37+J45+J53+J68+J71+J63</f>
        <v>220202153.77000001</v>
      </c>
      <c r="K75" s="16">
        <f>K11+K17+K27+K37+K45+K53+K68+K71+K63</f>
        <v>206011153.88999999</v>
      </c>
      <c r="L75" s="16"/>
      <c r="M75" s="16"/>
      <c r="N75" s="16"/>
      <c r="O75" s="15"/>
      <c r="P75" s="15">
        <f>D75+E75+F75+G75+H75+I75+J75+K75+L75+M75+N75</f>
        <v>1594726637.4299998</v>
      </c>
    </row>
    <row r="76" spans="3:16" x14ac:dyDescent="0.25">
      <c r="C76" s="14" t="s">
        <v>14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6">
        <f>D76+E76+F76+G76+H76+I76+J76+K76+L76+M76+N76</f>
        <v>0</v>
      </c>
    </row>
    <row r="77" spans="3:16" x14ac:dyDescent="0.25">
      <c r="C77" s="12" t="s">
        <v>13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/>
      <c r="M77" s="11"/>
      <c r="N77" s="11"/>
      <c r="P77" s="10">
        <f>D77+E77+F77+G77+H77+I77+J77+K77+L77+M77+N77</f>
        <v>0</v>
      </c>
    </row>
    <row r="78" spans="3:16" x14ac:dyDescent="0.25">
      <c r="C78" s="12" t="s">
        <v>12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/>
      <c r="M78" s="11"/>
      <c r="N78" s="11"/>
      <c r="P78" s="10">
        <f>D78+E78+F78+G78+H78+I78+J78+K78+L78+M78+N78</f>
        <v>0</v>
      </c>
    </row>
    <row r="79" spans="3:16" x14ac:dyDescent="0.25">
      <c r="C79" s="14" t="s">
        <v>11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/>
      <c r="M79" s="13"/>
      <c r="N79" s="13"/>
      <c r="P79" s="6">
        <f>D79+E79+F79+G79+H79+I79+J79+K79+L79+M79+N79</f>
        <v>0</v>
      </c>
    </row>
    <row r="80" spans="3:16" x14ac:dyDescent="0.25">
      <c r="C80" s="12" t="s">
        <v>10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/>
      <c r="M80" s="11"/>
      <c r="N80" s="11"/>
      <c r="P80" s="10">
        <f>D80+E80+F80+G80+H80+I80+J80+K80+L80+M80+N80</f>
        <v>0</v>
      </c>
    </row>
    <row r="81" spans="3:16" x14ac:dyDescent="0.25">
      <c r="C81" s="12" t="s">
        <v>9</v>
      </c>
      <c r="D81" s="11">
        <f>D82+D83</f>
        <v>0</v>
      </c>
      <c r="E81" s="11">
        <f>E82+E83</f>
        <v>0</v>
      </c>
      <c r="F81" s="11">
        <f>F82+F83</f>
        <v>0</v>
      </c>
      <c r="G81" s="11">
        <f>G82+G83</f>
        <v>0</v>
      </c>
      <c r="H81" s="11">
        <f>H82+H83</f>
        <v>0</v>
      </c>
      <c r="I81" s="11">
        <f>I82+I83</f>
        <v>0</v>
      </c>
      <c r="J81" s="11">
        <f>J82+J83</f>
        <v>0</v>
      </c>
      <c r="K81" s="11">
        <f>K82+K83</f>
        <v>0</v>
      </c>
      <c r="L81" s="11"/>
      <c r="M81" s="11"/>
      <c r="N81" s="11"/>
      <c r="P81" s="10">
        <f>D81+E81+F81+G81+H81+I81+J81+K81+L81+M81+N81</f>
        <v>0</v>
      </c>
    </row>
    <row r="82" spans="3:16" x14ac:dyDescent="0.25">
      <c r="C82" s="14" t="s">
        <v>8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P82" s="6">
        <f>D82+E82+F82+G82+H82+I82+J82+K82+L82+M82+N82</f>
        <v>0</v>
      </c>
    </row>
    <row r="83" spans="3:16" x14ac:dyDescent="0.25">
      <c r="C83" s="12" t="s">
        <v>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0">
        <f>D83+E83+F83+G83+H83+I83+J83+K83+L83+M83+N83</f>
        <v>0</v>
      </c>
    </row>
    <row r="84" spans="3:16" ht="18.600000000000001" customHeight="1" x14ac:dyDescent="0.25">
      <c r="C84" s="9" t="s">
        <v>6</v>
      </c>
      <c r="D84" s="8">
        <v>174898289.56999999</v>
      </c>
      <c r="E84" s="8">
        <v>175428675.19999999</v>
      </c>
      <c r="F84" s="8">
        <v>232038602.90000001</v>
      </c>
      <c r="G84" s="8">
        <v>213111963</v>
      </c>
      <c r="H84" s="8">
        <v>223502275.65000001</v>
      </c>
      <c r="I84" s="8">
        <v>196888698.58000001</v>
      </c>
      <c r="J84" s="8">
        <v>220202153.77000001</v>
      </c>
      <c r="K84" s="8">
        <v>206011153.88999999</v>
      </c>
      <c r="L84" s="8"/>
      <c r="M84" s="8"/>
      <c r="N84" s="8"/>
      <c r="O84" s="7"/>
      <c r="P84" s="7">
        <f>D84+E84+F84+G84+H84+I84+J84+K84+L84+M84+N84</f>
        <v>1642081812.5599999</v>
      </c>
    </row>
    <row r="86" spans="3:16" x14ac:dyDescent="0.25">
      <c r="C86" s="1" t="s">
        <v>5</v>
      </c>
      <c r="F86" s="6"/>
      <c r="G86" s="6"/>
      <c r="H86" s="6"/>
      <c r="I86" s="6"/>
      <c r="J86" s="6"/>
      <c r="K86" s="6"/>
      <c r="L86" s="6"/>
    </row>
    <row r="87" spans="3:16" x14ac:dyDescent="0.25">
      <c r="C87" s="4" t="s">
        <v>4</v>
      </c>
      <c r="D87" s="4"/>
      <c r="E87" s="4"/>
      <c r="F87" s="4"/>
      <c r="G87" s="4"/>
      <c r="H87" s="4"/>
      <c r="I87" s="4"/>
      <c r="J87" s="4"/>
      <c r="K87" s="4"/>
      <c r="L87" s="4"/>
    </row>
    <row r="88" spans="3:16" x14ac:dyDescent="0.25">
      <c r="C88" s="5" t="s">
        <v>3</v>
      </c>
      <c r="D88" s="5"/>
      <c r="E88" s="5"/>
      <c r="F88" s="5"/>
      <c r="G88" s="5"/>
      <c r="H88" s="5"/>
      <c r="I88" s="5"/>
      <c r="J88" s="5"/>
      <c r="K88" s="5"/>
      <c r="L88" s="5"/>
    </row>
    <row r="89" spans="3:16" x14ac:dyDescent="0.25">
      <c r="C89" s="4" t="s">
        <v>2</v>
      </c>
      <c r="D89" s="4"/>
      <c r="E89" s="4"/>
      <c r="F89" s="4"/>
      <c r="G89" s="4"/>
      <c r="H89" s="4"/>
      <c r="I89" s="4"/>
      <c r="J89" s="4"/>
      <c r="K89" s="4"/>
      <c r="L89" s="4"/>
    </row>
    <row r="90" spans="3:16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6" x14ac:dyDescent="0.25">
      <c r="C91" s="2" t="s">
        <v>1</v>
      </c>
      <c r="D91" s="1"/>
      <c r="E91" s="1"/>
      <c r="F91" s="1"/>
      <c r="G91" s="1"/>
      <c r="H91" s="1"/>
      <c r="I91" s="1"/>
      <c r="J91" s="1"/>
      <c r="K91" s="1"/>
      <c r="L91" s="1"/>
    </row>
    <row r="92" spans="3:16" x14ac:dyDescent="0.25">
      <c r="C92" s="1" t="s">
        <v>0</v>
      </c>
      <c r="D92" s="1"/>
      <c r="E92" s="1"/>
      <c r="F92" s="1"/>
      <c r="G92" s="1"/>
      <c r="H92" s="1"/>
      <c r="I92" s="1"/>
      <c r="J92" s="1"/>
      <c r="K92" s="1"/>
      <c r="L92" s="1"/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/>
  <pageMargins left="0" right="0" top="0" bottom="0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CE09-42C1-4173-BC01-3E6055E76B7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P3 Ejecucion agosto</vt:lpstr>
      <vt:lpstr>Hoja1</vt:lpstr>
      <vt:lpstr>'P3 Ejecucion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2021-12-14T16:22:26Z</dcterms:created>
  <dcterms:modified xsi:type="dcterms:W3CDTF">2021-12-14T16:23:58Z</dcterms:modified>
</cp:coreProperties>
</file>