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Abril 2022\Presupuesto\Minc y sus depen\"/>
    </mc:Choice>
  </mc:AlternateContent>
  <xr:revisionPtr revIDLastSave="0" documentId="8_{F0EFC1C6-EA9D-4E5A-92DA-B591A96E4F13}" xr6:coauthVersionLast="47" xr6:coauthVersionMax="47" xr10:uidLastSave="{00000000-0000-0000-0000-000000000000}"/>
  <bookViews>
    <workbookView xWindow="9615" yWindow="0" windowWidth="14280" windowHeight="10590" xr2:uid="{8F31BB05-2CA9-4583-9232-3ADA292F9F41}"/>
  </bookViews>
  <sheets>
    <sheet name="P2 P Aprobado-Ejec Abril" sheetId="2" r:id="rId1"/>
    <sheet name="Hoja1" sheetId="1" r:id="rId2"/>
  </sheets>
  <definedNames>
    <definedName name="_xlnm.Print_Area" localSheetId="0">'P2 P Aprobado-Ejec Abril'!$A$1:$P$92</definedName>
    <definedName name="_xlnm.Print_Titles" localSheetId="0">'P2 P Aprobado-Ejec Abril'!$3:$10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E12" i="2"/>
  <c r="F12" i="2"/>
  <c r="H12" i="2"/>
  <c r="I12" i="2"/>
  <c r="J12" i="2"/>
  <c r="K12" i="2"/>
  <c r="L12" i="2"/>
  <c r="M12" i="2"/>
  <c r="N12" i="2"/>
  <c r="O12" i="2"/>
  <c r="G13" i="2"/>
  <c r="P13" i="2" s="1"/>
  <c r="P14" i="2"/>
  <c r="P15" i="2"/>
  <c r="P16" i="2"/>
  <c r="P17" i="2"/>
  <c r="C18" i="2"/>
  <c r="F18" i="2"/>
  <c r="F85" i="2" s="1"/>
  <c r="G18" i="2"/>
  <c r="H18" i="2"/>
  <c r="I18" i="2"/>
  <c r="J18" i="2"/>
  <c r="J85" i="2" s="1"/>
  <c r="K18" i="2"/>
  <c r="L18" i="2"/>
  <c r="M18" i="2"/>
  <c r="N18" i="2"/>
  <c r="N85" i="2" s="1"/>
  <c r="O18" i="2"/>
  <c r="P19" i="2"/>
  <c r="P20" i="2"/>
  <c r="P21" i="2"/>
  <c r="P22" i="2"/>
  <c r="E23" i="2"/>
  <c r="E18" i="2" s="1"/>
  <c r="P23" i="2"/>
  <c r="E24" i="2"/>
  <c r="P24" i="2"/>
  <c r="P25" i="2"/>
  <c r="P26" i="2"/>
  <c r="P27" i="2"/>
  <c r="C28" i="2"/>
  <c r="E28" i="2"/>
  <c r="F28" i="2"/>
  <c r="P28" i="2" s="1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F35" i="2"/>
  <c r="P35" i="2"/>
  <c r="P36" i="2"/>
  <c r="P37" i="2"/>
  <c r="C38" i="2"/>
  <c r="E38" i="2"/>
  <c r="F38" i="2"/>
  <c r="G38" i="2"/>
  <c r="H38" i="2"/>
  <c r="I38" i="2"/>
  <c r="J38" i="2"/>
  <c r="K38" i="2"/>
  <c r="K85" i="2" s="1"/>
  <c r="L38" i="2"/>
  <c r="M38" i="2"/>
  <c r="N38" i="2"/>
  <c r="O38" i="2"/>
  <c r="O85" i="2" s="1"/>
  <c r="P39" i="2"/>
  <c r="P38" i="2" s="1"/>
  <c r="P40" i="2"/>
  <c r="P41" i="2"/>
  <c r="P42" i="2"/>
  <c r="P43" i="2"/>
  <c r="P44" i="2"/>
  <c r="P45" i="2"/>
  <c r="P46" i="2"/>
  <c r="C47" i="2"/>
  <c r="E47" i="2"/>
  <c r="F47" i="2"/>
  <c r="P47" i="2" s="1"/>
  <c r="G47" i="2"/>
  <c r="H47" i="2"/>
  <c r="I47" i="2"/>
  <c r="J47" i="2"/>
  <c r="K47" i="2"/>
  <c r="L47" i="2"/>
  <c r="P48" i="2"/>
  <c r="P49" i="2"/>
  <c r="P50" i="2"/>
  <c r="P51" i="2"/>
  <c r="P52" i="2"/>
  <c r="P53" i="2"/>
  <c r="C54" i="2"/>
  <c r="E54" i="2"/>
  <c r="F54" i="2"/>
  <c r="P54" i="2" s="1"/>
  <c r="G54" i="2"/>
  <c r="H54" i="2"/>
  <c r="I54" i="2"/>
  <c r="J54" i="2"/>
  <c r="K54" i="2"/>
  <c r="L54" i="2"/>
  <c r="M54" i="2"/>
  <c r="N54" i="2"/>
  <c r="O54" i="2"/>
  <c r="P55" i="2"/>
  <c r="P56" i="2"/>
  <c r="P57" i="2"/>
  <c r="P58" i="2"/>
  <c r="P59" i="2"/>
  <c r="P60" i="2"/>
  <c r="P61" i="2"/>
  <c r="P62" i="2"/>
  <c r="P63" i="2"/>
  <c r="C64" i="2"/>
  <c r="C85" i="2" s="1"/>
  <c r="D64" i="2"/>
  <c r="E64" i="2"/>
  <c r="F64" i="2"/>
  <c r="G64" i="2"/>
  <c r="P64" i="2" s="1"/>
  <c r="H64" i="2"/>
  <c r="I64" i="2"/>
  <c r="J64" i="2"/>
  <c r="K64" i="2"/>
  <c r="L64" i="2"/>
  <c r="M64" i="2"/>
  <c r="N64" i="2"/>
  <c r="O64" i="2"/>
  <c r="P65" i="2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P82" i="2"/>
  <c r="P84" i="2"/>
  <c r="H85" i="2"/>
  <c r="I85" i="2"/>
  <c r="L85" i="2"/>
  <c r="M85" i="2"/>
  <c r="P18" i="2" l="1"/>
  <c r="E85" i="2"/>
  <c r="G12" i="2"/>
  <c r="G85" i="2" s="1"/>
  <c r="P85" i="2" l="1"/>
  <c r="P12" i="2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<sst xmlns="http://schemas.openxmlformats.org/spreadsheetml/2006/main" count="106" uniqueCount="106">
  <si>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</si>
  <si>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</si>
  <si>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</si>
  <si>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</si>
  <si>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</si>
  <si>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</si>
  <si>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</si>
  <si>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</si>
  <si>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</si>
  <si>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</si>
  <si>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</si>
  <si>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</si>
  <si>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</si>
  <si>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</si>
  <si>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</si>
  <si>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</si>
  <si>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</si>
  <si>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</si>
  <si>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</si>
  <si>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</si>
  <si>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</si>
  <si>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</si>
  <si>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</si>
  <si>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</si>
  <si>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</si>
  <si>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</si>
  <si>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</si>
  <si>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</si>
  <si>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</si>
  <si>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</si>
  <si>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</si>
  <si>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</si>
  <si>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</si>
  <si>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</si>
  <si>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</si>
  <si>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</si>
  <si>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</si>
  <si>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</si>
  <si>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</si>
  <si>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</si>
  <si>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</si>
  <si>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</si>
  <si>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</si>
  <si>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</si>
  <si>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</si>
  <si>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</si>
  <si>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</si>
  <si>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</si>
  <si>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</si>
  <si>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</si>
  <si>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</si>
  <si>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</si>
  <si>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</si>
  <si>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</si>
  <si>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</si>
  <si>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</si>
  <si>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</si>
  <si>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</si>
  <si>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</si>
  <si>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</si>
  <si>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</si>
  <si>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</si>
  <si>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</si>
  <si>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</si>
  <si>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</si>
  <si>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</si>
  <si>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</si>
  <si>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</si>
  <si>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</si>
  <si>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</si>
  <si>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</si>
  <si>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</si>
  <si>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</si>
  <si>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</si>
  <si>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</si>
  <si>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</si>
  <si>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</si>
  <si>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</si>
  <si>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</si>
  <si>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</si>
  <si>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</si>
  <si>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</si>
  <si>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</si>
  <si>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</si>
  <si>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</si>
  <si>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</si>
  <si>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</si>
  <si>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</si>
  <si>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</si>
  <si>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</si>
  <si>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</si>
  <si>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</si>
  <si>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</si>
  <si>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</si>
  <si>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</si>
  <si>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</si>
  <si>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</si>
  <si>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</si>
  <si>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</si>
  <si>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</si>
  <si>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Capitulo 0216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</si>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</sst>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851296</xdr:colOff>
      <xdr:row>3</xdr:row>
      <xdr:rowOff>166687</xdr:rowOff>
    </xdr:from>
    <xdr:ext cx="2553891" cy="773724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176CCFC6-75A8-42B8-BB7D-C237298588D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71" y="738187"/>
          <a:ext cx="2553891" cy="7737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C2CE-9948-4BF9-B41C-D2EB9CB5913F}">
  <sheetPr>
    <tabColor rgb="FFFF0000"/>
    <pageSetUpPr fitToPage="1"/>
  </sheetPr>
  <dimension ref="A3:Q102"/>
  <sheetViews>
    <sheetView showGridLines="0" tabSelected="1" topLeftCell="A85" zoomScale="160" zoomScaleNormal="160" workbookViewId="0">
      <selection activeCell="A8" sqref="A8:P8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7" width="14.42578125" style="1" bestFit="1" customWidth="1"/>
    <col min="18" max="16384" width="11.42578125" style="1"/>
  </cols>
  <sheetData>
    <row r="3" spans="1:17" ht="28.5" customHeight="1" x14ac:dyDescent="0.25">
      <c r="A3" s="42" t="s">
        <v>105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21" customHeight="1" x14ac:dyDescent="0.25">
      <c r="A4" s="38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 ht="15.75" x14ac:dyDescent="0.25">
      <c r="A5" s="40" t="s">
        <v>103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15.75" customHeight="1" x14ac:dyDescent="0.25">
      <c r="A6" s="38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101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x14ac:dyDescent="0.25">
      <c r="A8" s="36" t="s">
        <v>100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ht="25.5" customHeight="1" x14ac:dyDescent="0.25">
      <c r="A9" s="31" t="s">
        <v>99</v>
      </c>
      <c r="B9" s="35" t="s">
        <v>98</v>
      </c>
      <c r="C9" s="35" t="s">
        <v>97</v>
      </c>
      <c r="D9" s="34" t="s">
        <v>96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2"/>
    </row>
    <row r="10" spans="1:17" x14ac:dyDescent="0.25">
      <c r="A10" s="31"/>
      <c r="B10" s="30"/>
      <c r="C10" s="30"/>
      <c r="D10" s="28" t="s">
        <v>95</v>
      </c>
      <c r="E10" s="28" t="s">
        <v>94</v>
      </c>
      <c r="F10" s="28" t="s">
        <v>93</v>
      </c>
      <c r="G10" s="28" t="s">
        <v>92</v>
      </c>
      <c r="H10" s="29" t="s">
        <v>91</v>
      </c>
      <c r="I10" s="28" t="s">
        <v>90</v>
      </c>
      <c r="J10" s="29" t="s">
        <v>89</v>
      </c>
      <c r="K10" s="28" t="s">
        <v>88</v>
      </c>
      <c r="L10" s="28" t="s">
        <v>87</v>
      </c>
      <c r="M10" s="28" t="s">
        <v>86</v>
      </c>
      <c r="N10" s="28" t="s">
        <v>85</v>
      </c>
      <c r="O10" s="29" t="s">
        <v>84</v>
      </c>
      <c r="P10" s="28" t="s">
        <v>83</v>
      </c>
    </row>
    <row r="11" spans="1:17" x14ac:dyDescent="0.25">
      <c r="A11" s="22" t="s">
        <v>82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7" ht="16.5" x14ac:dyDescent="0.25">
      <c r="A12" s="19" t="s">
        <v>81</v>
      </c>
      <c r="B12" s="11">
        <v>1467205996</v>
      </c>
      <c r="C12" s="11">
        <f>C13+C14+C17+C15</f>
        <v>1473412447</v>
      </c>
      <c r="D12" s="17">
        <v>88719680.450000003</v>
      </c>
      <c r="E12" s="11">
        <f>E13+E14+E17+E15</f>
        <v>114823756.97</v>
      </c>
      <c r="F12" s="11">
        <f>F13+F14+F17+F15</f>
        <v>108304151.09</v>
      </c>
      <c r="G12" s="11">
        <f>G13+G14+G17+G15</f>
        <v>107652205.66999999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O13+O14+O17+O15</f>
        <v>0</v>
      </c>
      <c r="P12" s="11">
        <f>D12+E12+F12+G12+H12+I12+J12+K12+L12+M12+N12+O12</f>
        <v>419499794.17999995</v>
      </c>
    </row>
    <row r="13" spans="1:17" x14ac:dyDescent="0.25">
      <c r="A13" s="23" t="s">
        <v>80</v>
      </c>
      <c r="B13" s="15">
        <v>1216576543</v>
      </c>
      <c r="C13" s="15">
        <v>1227574856.4200001</v>
      </c>
      <c r="D13" s="16">
        <v>76805712.75</v>
      </c>
      <c r="E13" s="15">
        <v>95454349.140000001</v>
      </c>
      <c r="F13" s="15">
        <v>91724927.299999997</v>
      </c>
      <c r="G13" s="15">
        <f xml:space="preserve"> 355214456.65-263984989.2</f>
        <v>91229467.449999988</v>
      </c>
      <c r="H13" s="15"/>
      <c r="I13" s="15"/>
      <c r="J13" s="15"/>
      <c r="K13" s="15"/>
      <c r="L13" s="15"/>
      <c r="M13" s="15"/>
      <c r="N13" s="15"/>
      <c r="O13" s="24"/>
      <c r="P13" s="15">
        <f>D13+E13+F13+G13+H13+I13+J13+K13+L13+M13+N13+O13</f>
        <v>355214456.63999999</v>
      </c>
      <c r="Q13" s="27"/>
    </row>
    <row r="14" spans="1:17" x14ac:dyDescent="0.25">
      <c r="A14" s="23" t="s">
        <v>79</v>
      </c>
      <c r="B14" s="15">
        <v>86372308</v>
      </c>
      <c r="C14" s="15">
        <v>71495483.939999998</v>
      </c>
      <c r="D14" s="16">
        <v>347828.83</v>
      </c>
      <c r="E14" s="15">
        <v>5129828.83</v>
      </c>
      <c r="F14" s="15">
        <v>2771628.79</v>
      </c>
      <c r="G14" s="15">
        <v>2688777.82</v>
      </c>
      <c r="H14" s="15"/>
      <c r="I14" s="15"/>
      <c r="J14" s="15"/>
      <c r="K14" s="15"/>
      <c r="L14" s="15"/>
      <c r="M14" s="15"/>
      <c r="N14" s="15"/>
      <c r="O14" s="24"/>
      <c r="P14" s="15">
        <f>D14+E14+F14+G14+H14+I14+J14+K14+L14+M14+N14+O14</f>
        <v>10938064.27</v>
      </c>
    </row>
    <row r="15" spans="1:17" x14ac:dyDescent="0.25">
      <c r="A15" s="8" t="s">
        <v>78</v>
      </c>
      <c r="B15" s="15">
        <v>360000</v>
      </c>
      <c r="C15" s="15">
        <v>360000</v>
      </c>
      <c r="D15" s="16">
        <v>0</v>
      </c>
      <c r="E15" s="15">
        <v>0</v>
      </c>
      <c r="F15" s="15">
        <v>0</v>
      </c>
      <c r="G15" s="15">
        <v>0</v>
      </c>
      <c r="H15" s="15"/>
      <c r="I15" s="15"/>
      <c r="J15" s="15"/>
      <c r="K15" s="15"/>
      <c r="L15" s="15"/>
      <c r="M15" s="15"/>
      <c r="N15" s="15"/>
      <c r="O15" s="15"/>
      <c r="P15" s="15">
        <f>D15+E15+F15+G15+H15+I15+J15+K15+L15+M15+N15+O15</f>
        <v>0</v>
      </c>
      <c r="Q15" s="26"/>
    </row>
    <row r="16" spans="1:17" x14ac:dyDescent="0.25">
      <c r="A16" s="8" t="s">
        <v>77</v>
      </c>
      <c r="B16" s="15">
        <v>0</v>
      </c>
      <c r="C16" s="15">
        <v>0</v>
      </c>
      <c r="D16" s="16">
        <v>0</v>
      </c>
      <c r="E16" s="15">
        <v>0</v>
      </c>
      <c r="F16" s="15">
        <v>0</v>
      </c>
      <c r="G16" s="15">
        <v>0</v>
      </c>
      <c r="H16" s="15"/>
      <c r="I16" s="15"/>
      <c r="J16" s="15"/>
      <c r="K16" s="15"/>
      <c r="L16" s="15"/>
      <c r="M16" s="15"/>
      <c r="N16" s="15"/>
      <c r="O16" s="15"/>
      <c r="P16" s="15">
        <f>D16+E16+F16+G16+H16+I16+J16+K16+L16+M16+N16+O16</f>
        <v>0</v>
      </c>
    </row>
    <row r="17" spans="1:16" x14ac:dyDescent="0.25">
      <c r="A17" s="8" t="s">
        <v>76</v>
      </c>
      <c r="B17" s="15">
        <v>163897145</v>
      </c>
      <c r="C17" s="15">
        <v>173982106.63999999</v>
      </c>
      <c r="D17" s="16">
        <v>11566138.869999999</v>
      </c>
      <c r="E17" s="15">
        <v>14239579</v>
      </c>
      <c r="F17" s="15">
        <v>13807595</v>
      </c>
      <c r="G17" s="15">
        <v>13733960.4</v>
      </c>
      <c r="H17" s="15"/>
      <c r="I17" s="15"/>
      <c r="J17" s="15"/>
      <c r="K17" s="15"/>
      <c r="L17" s="15"/>
      <c r="M17" s="15"/>
      <c r="N17" s="15"/>
      <c r="O17" s="24"/>
      <c r="P17" s="15">
        <f>D17+E17+F17+G17+H17+I17+J17+K17+L17+M17+N17+O17</f>
        <v>53347273.269999996</v>
      </c>
    </row>
    <row r="18" spans="1:16" x14ac:dyDescent="0.25">
      <c r="A18" s="19" t="s">
        <v>75</v>
      </c>
      <c r="B18" s="11">
        <v>474157989</v>
      </c>
      <c r="C18" s="11">
        <f>C19+C20+C21+C22+C23+C24+C25+C26+C27</f>
        <v>476216568.30000001</v>
      </c>
      <c r="D18" s="17">
        <v>10079084.4</v>
      </c>
      <c r="E18" s="11">
        <f>E19+E20+E21+E22+E23+E24+E25+E26+E27</f>
        <v>14886814.719999999</v>
      </c>
      <c r="F18" s="11">
        <f>F19+F20+F21+F22+F23+F24+F25+F26+F27</f>
        <v>18861158.300000001</v>
      </c>
      <c r="G18" s="11">
        <f>G19+G20+G21+G22+G23+G24+G25+G26+G27</f>
        <v>18986990.740000002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O19+O20+O21+O22+O23+O24+O25+O26+O27</f>
        <v>0</v>
      </c>
      <c r="P18" s="11">
        <f>D18+E18+F18+G18+H18+I18+J18+K18+L18+M18+N18+O18</f>
        <v>62814048.160000004</v>
      </c>
    </row>
    <row r="19" spans="1:16" x14ac:dyDescent="0.25">
      <c r="A19" s="23" t="s">
        <v>74</v>
      </c>
      <c r="B19" s="15">
        <v>179830500</v>
      </c>
      <c r="C19" s="15">
        <v>179830500</v>
      </c>
      <c r="D19" s="16">
        <v>9795760.6500000004</v>
      </c>
      <c r="E19" s="15">
        <v>13720460.699999999</v>
      </c>
      <c r="F19" s="15">
        <v>13434873.800000001</v>
      </c>
      <c r="G19" s="15">
        <v>15476056</v>
      </c>
      <c r="H19" s="15"/>
      <c r="I19" s="15"/>
      <c r="J19" s="15"/>
      <c r="K19" s="15"/>
      <c r="L19" s="15"/>
      <c r="M19" s="15"/>
      <c r="N19" s="15"/>
      <c r="O19" s="24"/>
      <c r="P19" s="15">
        <f>D19+E19+F19+G19+H19+I19+J19+K19+L19+M19+N19+O19</f>
        <v>52427151.150000006</v>
      </c>
    </row>
    <row r="20" spans="1:16" ht="16.5" x14ac:dyDescent="0.25">
      <c r="A20" s="8" t="s">
        <v>73</v>
      </c>
      <c r="B20" s="15">
        <v>13594000</v>
      </c>
      <c r="C20" s="15">
        <v>15754000</v>
      </c>
      <c r="D20" s="16">
        <v>0</v>
      </c>
      <c r="E20" s="15">
        <v>0</v>
      </c>
      <c r="F20" s="15">
        <v>121114.89</v>
      </c>
      <c r="G20" s="15">
        <v>0</v>
      </c>
      <c r="H20" s="15"/>
      <c r="I20" s="15"/>
      <c r="J20" s="15"/>
      <c r="K20" s="15"/>
      <c r="L20" s="15"/>
      <c r="M20" s="15"/>
      <c r="N20" s="15"/>
      <c r="O20" s="24"/>
      <c r="P20" s="15">
        <f>D20+E20+F20+G20+H20+I20+J20+K20+L20+M20+N20+O20</f>
        <v>121114.89</v>
      </c>
    </row>
    <row r="21" spans="1:16" x14ac:dyDescent="0.25">
      <c r="A21" s="23" t="s">
        <v>72</v>
      </c>
      <c r="B21" s="15">
        <v>4650000</v>
      </c>
      <c r="C21" s="15">
        <v>9432000</v>
      </c>
      <c r="D21" s="16">
        <v>0</v>
      </c>
      <c r="E21" s="15">
        <v>92150</v>
      </c>
      <c r="F21" s="15">
        <v>140250</v>
      </c>
      <c r="G21" s="15">
        <v>52450</v>
      </c>
      <c r="H21" s="15"/>
      <c r="I21" s="15"/>
      <c r="J21" s="15"/>
      <c r="K21" s="15"/>
      <c r="L21" s="15"/>
      <c r="M21" s="15"/>
      <c r="N21" s="15"/>
      <c r="O21" s="24"/>
      <c r="P21" s="15">
        <f>D21+E21+F21+G21+H21+I21+J21+K21+L21+M21+N21+O21</f>
        <v>284850</v>
      </c>
    </row>
    <row r="22" spans="1:16" x14ac:dyDescent="0.25">
      <c r="A22" s="23" t="s">
        <v>71</v>
      </c>
      <c r="B22" s="15">
        <v>8570000</v>
      </c>
      <c r="C22" s="15">
        <v>5464862.3799999999</v>
      </c>
      <c r="D22" s="16">
        <v>0</v>
      </c>
      <c r="E22" s="15">
        <v>0</v>
      </c>
      <c r="F22" s="15">
        <v>0</v>
      </c>
      <c r="G22" s="15">
        <v>0</v>
      </c>
      <c r="H22" s="15"/>
      <c r="I22" s="15"/>
      <c r="J22" s="15"/>
      <c r="K22" s="15"/>
      <c r="L22" s="15"/>
      <c r="M22" s="15"/>
      <c r="N22" s="15"/>
      <c r="O22" s="15"/>
      <c r="P22" s="15">
        <f>D22+E22+F22+G22+H22+I22+J22+K22+L22+M22+N22+O22</f>
        <v>0</v>
      </c>
    </row>
    <row r="23" spans="1:16" x14ac:dyDescent="0.25">
      <c r="A23" s="23" t="s">
        <v>70</v>
      </c>
      <c r="B23" s="15">
        <v>35203996</v>
      </c>
      <c r="C23" s="15">
        <v>41384634</v>
      </c>
      <c r="D23" s="16">
        <v>15989</v>
      </c>
      <c r="E23" s="15">
        <f>161778-15989</f>
        <v>145789</v>
      </c>
      <c r="F23" s="15">
        <v>893949</v>
      </c>
      <c r="G23" s="15">
        <v>549058.4</v>
      </c>
      <c r="H23" s="15"/>
      <c r="I23" s="15"/>
      <c r="J23" s="15"/>
      <c r="K23" s="15"/>
      <c r="L23" s="15"/>
      <c r="M23" s="15"/>
      <c r="N23" s="15"/>
      <c r="O23" s="24"/>
      <c r="P23" s="15">
        <f>D23+E23+F23+G23+H23+I23+J23+K23+L23+M23+N23+O23</f>
        <v>1604785.4</v>
      </c>
    </row>
    <row r="24" spans="1:16" x14ac:dyDescent="0.25">
      <c r="A24" s="23" t="s">
        <v>69</v>
      </c>
      <c r="B24" s="15">
        <v>17940000</v>
      </c>
      <c r="C24" s="15">
        <v>17940000</v>
      </c>
      <c r="D24" s="16">
        <v>251404.75</v>
      </c>
      <c r="E24" s="15">
        <f>1163889.77-251404.75</f>
        <v>912485.02</v>
      </c>
      <c r="F24" s="15">
        <v>1665009.24</v>
      </c>
      <c r="G24" s="15">
        <v>1481748.72</v>
      </c>
      <c r="H24" s="15"/>
      <c r="I24" s="15"/>
      <c r="J24" s="15"/>
      <c r="K24" s="15"/>
      <c r="L24" s="15"/>
      <c r="M24" s="15"/>
      <c r="N24" s="15"/>
      <c r="O24" s="24"/>
      <c r="P24" s="15">
        <f>D24+E24+F24+G24+H24+I24+J24+K24+L24+M24+N24+O24</f>
        <v>4310647.7299999995</v>
      </c>
    </row>
    <row r="25" spans="1:16" ht="38.25" customHeight="1" x14ac:dyDescent="0.25">
      <c r="A25" s="8" t="s">
        <v>68</v>
      </c>
      <c r="B25" s="15">
        <v>114102975</v>
      </c>
      <c r="C25" s="15">
        <v>124409024</v>
      </c>
      <c r="D25" s="16">
        <v>15930</v>
      </c>
      <c r="E25" s="15">
        <v>15930</v>
      </c>
      <c r="F25" s="15">
        <v>1514089.74</v>
      </c>
      <c r="G25" s="15">
        <v>168495.59</v>
      </c>
      <c r="H25" s="15"/>
      <c r="I25" s="15"/>
      <c r="J25" s="15"/>
      <c r="K25" s="15"/>
      <c r="L25" s="15"/>
      <c r="M25" s="15"/>
      <c r="N25" s="15"/>
      <c r="O25" s="24"/>
      <c r="P25" s="15">
        <f>D25+E25+F25+G25+H25+I25+J25+K25+L25+M25+N25+O25</f>
        <v>1714445.33</v>
      </c>
    </row>
    <row r="26" spans="1:16" ht="16.5" x14ac:dyDescent="0.25">
      <c r="A26" s="8" t="s">
        <v>67</v>
      </c>
      <c r="B26" s="15">
        <v>57916518</v>
      </c>
      <c r="C26" s="15">
        <v>43292365.920000002</v>
      </c>
      <c r="D26" s="16">
        <v>0</v>
      </c>
      <c r="E26" s="15">
        <v>0</v>
      </c>
      <c r="F26" s="15">
        <v>888040.2</v>
      </c>
      <c r="G26" s="15">
        <v>1100000</v>
      </c>
      <c r="H26" s="15"/>
      <c r="I26" s="15"/>
      <c r="J26" s="15"/>
      <c r="K26" s="15"/>
      <c r="L26" s="15"/>
      <c r="M26" s="15"/>
      <c r="N26" s="15"/>
      <c r="O26" s="24"/>
      <c r="P26" s="15">
        <f>D26+E26+F26+G26+H26+I26+J26+K26+L26+M26+N26+O26</f>
        <v>1988040.2</v>
      </c>
    </row>
    <row r="27" spans="1:16" x14ac:dyDescent="0.25">
      <c r="A27" s="8" t="s">
        <v>66</v>
      </c>
      <c r="B27" s="15">
        <v>42350000</v>
      </c>
      <c r="C27" s="15">
        <v>38709182</v>
      </c>
      <c r="D27" s="16">
        <v>0</v>
      </c>
      <c r="E27" s="15">
        <v>0</v>
      </c>
      <c r="F27" s="15">
        <v>203831.43</v>
      </c>
      <c r="G27" s="15">
        <v>159182.03</v>
      </c>
      <c r="H27" s="15"/>
      <c r="I27" s="15"/>
      <c r="J27" s="15"/>
      <c r="K27" s="15"/>
      <c r="L27" s="15"/>
      <c r="M27" s="15"/>
      <c r="N27" s="15"/>
      <c r="O27" s="24"/>
      <c r="P27" s="15">
        <f>D27+E27+F27+G27+H27+I27+J27+K27+L27+M27+N27+O27</f>
        <v>363013.45999999996</v>
      </c>
    </row>
    <row r="28" spans="1:16" x14ac:dyDescent="0.25">
      <c r="A28" s="19" t="s">
        <v>65</v>
      </c>
      <c r="B28" s="11">
        <v>99572514</v>
      </c>
      <c r="C28" s="11">
        <f>C37+C35+C34+C33+C32+C31+C30+C29</f>
        <v>100040367.87</v>
      </c>
      <c r="D28" s="17">
        <v>225500</v>
      </c>
      <c r="E28" s="11">
        <f>E37+E35+E34+E33+E32+E31+E30+E29</f>
        <v>225500</v>
      </c>
      <c r="F28" s="11">
        <f>F37+F35+F34+F33+F32+F31+F30+F29</f>
        <v>2118945.81</v>
      </c>
      <c r="G28" s="11">
        <f>G37+G35+G34+G33+G32+G31+G30+G29</f>
        <v>1593522.9600000002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5">
        <f>O37+O35+O34+O33+O32+O31+O30+O29</f>
        <v>0</v>
      </c>
      <c r="P28" s="11">
        <f>D28+E28+F28+G28+H28+I28+J28+K28+L28+M28+N28+O28</f>
        <v>4163468.7700000005</v>
      </c>
    </row>
    <row r="29" spans="1:16" x14ac:dyDescent="0.25">
      <c r="A29" s="8" t="s">
        <v>64</v>
      </c>
      <c r="B29" s="15">
        <v>5570000</v>
      </c>
      <c r="C29" s="15">
        <v>7295000</v>
      </c>
      <c r="D29" s="16">
        <v>0</v>
      </c>
      <c r="E29" s="15">
        <v>0</v>
      </c>
      <c r="F29" s="15">
        <v>0</v>
      </c>
      <c r="G29" s="15">
        <v>0</v>
      </c>
      <c r="H29" s="15"/>
      <c r="I29" s="15"/>
      <c r="J29" s="15"/>
      <c r="K29" s="15"/>
      <c r="L29" s="15"/>
      <c r="M29" s="15"/>
      <c r="N29" s="15"/>
      <c r="O29" s="3"/>
      <c r="P29" s="15">
        <f>D29+E29+F29+G29+H29+I29+J29+K29+L29+M29+N29+O29</f>
        <v>0</v>
      </c>
    </row>
    <row r="30" spans="1:16" x14ac:dyDescent="0.25">
      <c r="A30" s="23" t="s">
        <v>63</v>
      </c>
      <c r="B30" s="15">
        <v>7733000</v>
      </c>
      <c r="C30" s="15">
        <v>6523899.0599999996</v>
      </c>
      <c r="D30" s="16">
        <v>0</v>
      </c>
      <c r="E30" s="15">
        <v>0</v>
      </c>
      <c r="F30" s="15">
        <v>117870.2</v>
      </c>
      <c r="G30" s="15">
        <v>4307</v>
      </c>
      <c r="H30" s="15"/>
      <c r="I30" s="15"/>
      <c r="J30" s="15"/>
      <c r="K30" s="15"/>
      <c r="L30" s="15"/>
      <c r="M30" s="15"/>
      <c r="N30" s="15"/>
      <c r="O30" s="3"/>
      <c r="P30" s="15">
        <f>D30+E30+F30+G30+H30+I30+J30+K30+L30+M30+N30+O30</f>
        <v>122177.2</v>
      </c>
    </row>
    <row r="31" spans="1:16" x14ac:dyDescent="0.25">
      <c r="A31" s="8" t="s">
        <v>62</v>
      </c>
      <c r="B31" s="15">
        <v>7655000</v>
      </c>
      <c r="C31" s="15">
        <v>7580000</v>
      </c>
      <c r="D31" s="16">
        <v>0</v>
      </c>
      <c r="E31" s="15">
        <v>0</v>
      </c>
      <c r="F31" s="15">
        <v>0</v>
      </c>
      <c r="G31" s="15">
        <v>15141.94</v>
      </c>
      <c r="H31" s="15"/>
      <c r="I31" s="15"/>
      <c r="J31" s="15"/>
      <c r="K31" s="15"/>
      <c r="L31" s="15"/>
      <c r="M31" s="15"/>
      <c r="N31" s="15"/>
      <c r="O31" s="3"/>
      <c r="P31" s="15">
        <f>D31+E31+F31+G31+H31+I31+J31+K31+L31+M31+N31+O31</f>
        <v>15141.94</v>
      </c>
    </row>
    <row r="32" spans="1:16" x14ac:dyDescent="0.25">
      <c r="A32" s="23" t="s">
        <v>61</v>
      </c>
      <c r="B32" s="15">
        <v>0</v>
      </c>
      <c r="C32" s="15">
        <v>0</v>
      </c>
      <c r="D32" s="16">
        <v>0</v>
      </c>
      <c r="E32" s="15">
        <v>0</v>
      </c>
      <c r="F32" s="15">
        <v>0</v>
      </c>
      <c r="G32" s="15">
        <v>0</v>
      </c>
      <c r="H32" s="15"/>
      <c r="I32" s="15"/>
      <c r="J32" s="15"/>
      <c r="K32" s="15"/>
      <c r="L32" s="15"/>
      <c r="M32" s="15"/>
      <c r="N32" s="15"/>
      <c r="O32" s="15"/>
      <c r="P32" s="15">
        <f>D32+E32+F32+G32+H32+I32+J32+K32+L32+M32+N32+O32</f>
        <v>0</v>
      </c>
    </row>
    <row r="33" spans="1:16" x14ac:dyDescent="0.25">
      <c r="A33" s="8" t="s">
        <v>60</v>
      </c>
      <c r="B33" s="15">
        <v>1160000</v>
      </c>
      <c r="C33" s="15">
        <v>760000</v>
      </c>
      <c r="D33" s="16">
        <v>0</v>
      </c>
      <c r="E33" s="15">
        <v>0</v>
      </c>
      <c r="F33" s="15">
        <v>0</v>
      </c>
      <c r="G33" s="15">
        <v>147.5</v>
      </c>
      <c r="H33" s="15"/>
      <c r="I33" s="15"/>
      <c r="J33" s="15"/>
      <c r="K33" s="15"/>
      <c r="L33" s="15"/>
      <c r="M33" s="15"/>
      <c r="N33" s="15"/>
      <c r="O33" s="3"/>
      <c r="P33" s="15">
        <f>D33+E33+F33+G33+H33+I33+J33+K33+L33+M33+N33+O33</f>
        <v>147.5</v>
      </c>
    </row>
    <row r="34" spans="1:16" ht="16.5" x14ac:dyDescent="0.25">
      <c r="A34" s="8" t="s">
        <v>59</v>
      </c>
      <c r="B34" s="15">
        <v>5505121</v>
      </c>
      <c r="C34" s="15">
        <v>7107041</v>
      </c>
      <c r="D34" s="16">
        <v>0</v>
      </c>
      <c r="E34" s="15">
        <v>0</v>
      </c>
      <c r="F34" s="15">
        <v>6593.84</v>
      </c>
      <c r="G34" s="15">
        <v>4908.84</v>
      </c>
      <c r="H34" s="15"/>
      <c r="I34" s="15"/>
      <c r="J34" s="15"/>
      <c r="K34" s="15"/>
      <c r="L34" s="15"/>
      <c r="M34" s="15"/>
      <c r="N34" s="15"/>
      <c r="O34" s="3"/>
      <c r="P34" s="15">
        <f>D34+E34+F34+G34+H34+I34+J34+K34+L34+M34+N34+O34</f>
        <v>11502.68</v>
      </c>
    </row>
    <row r="35" spans="1:16" ht="16.5" x14ac:dyDescent="0.25">
      <c r="A35" s="8" t="s">
        <v>58</v>
      </c>
      <c r="B35" s="15">
        <v>37461700</v>
      </c>
      <c r="C35" s="15">
        <v>37666700</v>
      </c>
      <c r="D35" s="16">
        <v>225500</v>
      </c>
      <c r="E35" s="15">
        <v>225500</v>
      </c>
      <c r="F35" s="15">
        <f>1524623.88-(225500*2)</f>
        <v>1073623.8799999999</v>
      </c>
      <c r="G35" s="15">
        <v>1482024.08</v>
      </c>
      <c r="H35" s="15"/>
      <c r="I35" s="15"/>
      <c r="J35" s="15"/>
      <c r="K35" s="15"/>
      <c r="L35" s="15"/>
      <c r="M35" s="15"/>
      <c r="N35" s="15"/>
      <c r="O35" s="3"/>
      <c r="P35" s="15">
        <f>D35+E35+F35+G35+H35+I35+J35+K35+L35+M35+N35+O35</f>
        <v>3006647.96</v>
      </c>
    </row>
    <row r="36" spans="1:16" ht="16.5" x14ac:dyDescent="0.25">
      <c r="A36" s="8" t="s">
        <v>57</v>
      </c>
      <c r="B36" s="15">
        <v>0</v>
      </c>
      <c r="C36" s="15">
        <v>0</v>
      </c>
      <c r="D36" s="16">
        <v>0</v>
      </c>
      <c r="E36" s="15">
        <v>0</v>
      </c>
      <c r="F36" s="15">
        <v>0</v>
      </c>
      <c r="G36" s="15">
        <v>0</v>
      </c>
      <c r="H36" s="15"/>
      <c r="I36" s="15"/>
      <c r="J36" s="15"/>
      <c r="K36" s="15"/>
      <c r="L36" s="15"/>
      <c r="M36" s="15"/>
      <c r="N36" s="15"/>
      <c r="O36" s="15"/>
      <c r="P36" s="15">
        <f>D36+E36+F36+G36+H36+I36+J36+K36+L36+M36+N36+O36</f>
        <v>0</v>
      </c>
    </row>
    <row r="37" spans="1:16" x14ac:dyDescent="0.25">
      <c r="A37" s="23" t="s">
        <v>56</v>
      </c>
      <c r="B37" s="15">
        <v>34487693</v>
      </c>
      <c r="C37" s="15">
        <v>33107727.809999999</v>
      </c>
      <c r="D37" s="16">
        <v>0</v>
      </c>
      <c r="E37" s="15">
        <v>0</v>
      </c>
      <c r="F37" s="15">
        <v>920857.89</v>
      </c>
      <c r="G37" s="15">
        <v>86993.600000000006</v>
      </c>
      <c r="H37" s="15"/>
      <c r="I37" s="15"/>
      <c r="J37" s="15"/>
      <c r="K37" s="15"/>
      <c r="L37" s="15"/>
      <c r="M37" s="15"/>
      <c r="N37" s="15"/>
      <c r="O37" s="3"/>
      <c r="P37" s="15">
        <f>D37+E37+F37+G37+H37+I37+J37+K37+L37+M37+N37+O37</f>
        <v>1007851.49</v>
      </c>
    </row>
    <row r="38" spans="1:16" x14ac:dyDescent="0.25">
      <c r="A38" s="19" t="s">
        <v>55</v>
      </c>
      <c r="B38" s="11">
        <v>907925648</v>
      </c>
      <c r="C38" s="11">
        <f>C39+C40+C42+C44+C45+C46+C41+C43</f>
        <v>911234898</v>
      </c>
      <c r="D38" s="17">
        <v>48753923.450000003</v>
      </c>
      <c r="E38" s="11">
        <f>E39+E40+E42+E44+E45+E46+E41+E43</f>
        <v>63290088.239999995</v>
      </c>
      <c r="F38" s="11">
        <f>F39+F40+F42+F44+F45+F46+F41+F43</f>
        <v>88457968.300000012</v>
      </c>
      <c r="G38" s="11">
        <f>G39+G40+G42+G44+G45+G46+G41+G43</f>
        <v>69132869.989999995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269634849.98000002</v>
      </c>
    </row>
    <row r="39" spans="1:16" ht="16.5" x14ac:dyDescent="0.25">
      <c r="A39" s="8" t="s">
        <v>54</v>
      </c>
      <c r="B39" s="15">
        <v>81251097</v>
      </c>
      <c r="C39" s="15">
        <v>82560347</v>
      </c>
      <c r="D39" s="16">
        <v>100000</v>
      </c>
      <c r="E39" s="15">
        <v>100000</v>
      </c>
      <c r="F39" s="15">
        <v>9504574.4800000004</v>
      </c>
      <c r="G39" s="15">
        <v>11334374.85</v>
      </c>
      <c r="H39" s="15"/>
      <c r="I39" s="15"/>
      <c r="J39" s="15"/>
      <c r="K39" s="15"/>
      <c r="L39" s="15"/>
      <c r="M39" s="15"/>
      <c r="N39" s="15"/>
      <c r="O39" s="24"/>
      <c r="P39" s="15">
        <f>D39+E39+F39+G39+H39+I39+J39+K39+L39+M39+N39+O39</f>
        <v>21038949.329999998</v>
      </c>
    </row>
    <row r="40" spans="1:16" ht="16.5" x14ac:dyDescent="0.25">
      <c r="A40" s="8" t="s">
        <v>53</v>
      </c>
      <c r="B40" s="15">
        <v>409808934</v>
      </c>
      <c r="C40" s="15">
        <v>409808934</v>
      </c>
      <c r="D40" s="16">
        <v>20650189.25</v>
      </c>
      <c r="E40" s="15">
        <v>29369354</v>
      </c>
      <c r="F40" s="15">
        <v>45011594.700000003</v>
      </c>
      <c r="G40" s="15">
        <v>31677046</v>
      </c>
      <c r="H40" s="15"/>
      <c r="I40" s="15"/>
      <c r="J40" s="15"/>
      <c r="K40" s="15"/>
      <c r="L40" s="15"/>
      <c r="M40" s="15"/>
      <c r="N40" s="15"/>
      <c r="O40" s="24"/>
      <c r="P40" s="15">
        <f>D40+E40+F40+G40+H40+I40+J40+K40+L40+M40+N40+O40</f>
        <v>126708183.95</v>
      </c>
    </row>
    <row r="41" spans="1:16" ht="16.5" x14ac:dyDescent="0.25">
      <c r="A41" s="8" t="s">
        <v>52</v>
      </c>
      <c r="B41" s="15">
        <v>0</v>
      </c>
      <c r="C41" s="15">
        <v>0</v>
      </c>
      <c r="D41" s="16">
        <v>0</v>
      </c>
      <c r="E41" s="15">
        <v>0</v>
      </c>
      <c r="F41" s="15">
        <v>0</v>
      </c>
      <c r="G41" s="15">
        <v>0</v>
      </c>
      <c r="H41" s="15"/>
      <c r="I41" s="15"/>
      <c r="J41" s="15"/>
      <c r="K41" s="15"/>
      <c r="L41" s="15"/>
      <c r="M41" s="15"/>
      <c r="N41" s="15"/>
      <c r="O41" s="15"/>
      <c r="P41" s="15">
        <f>D41+E41+F41+G41+H41+I41+J41+K41+L41+M41+N41+O41</f>
        <v>0</v>
      </c>
    </row>
    <row r="42" spans="1:16" ht="16.5" x14ac:dyDescent="0.25">
      <c r="A42" s="8" t="s">
        <v>51</v>
      </c>
      <c r="B42" s="15">
        <v>109657636</v>
      </c>
      <c r="C42" s="15">
        <v>109657636</v>
      </c>
      <c r="D42" s="16">
        <v>8538769.5399999991</v>
      </c>
      <c r="E42" s="15">
        <v>8538769.5399999991</v>
      </c>
      <c r="F42" s="15">
        <v>8538769.5199999996</v>
      </c>
      <c r="G42" s="15">
        <v>8538769.5399999991</v>
      </c>
      <c r="H42" s="15"/>
      <c r="I42" s="15"/>
      <c r="J42" s="15"/>
      <c r="K42" s="15"/>
      <c r="L42" s="15"/>
      <c r="M42" s="15"/>
      <c r="N42" s="15"/>
      <c r="O42" s="24"/>
      <c r="P42" s="15">
        <f>D42+E42+F42+G42+H42+I42+J42+K42+L42+M42+N42+O42</f>
        <v>34155078.140000001</v>
      </c>
    </row>
    <row r="43" spans="1:16" ht="16.5" x14ac:dyDescent="0.25">
      <c r="A43" s="8" t="s">
        <v>50</v>
      </c>
      <c r="B43" s="15">
        <v>0</v>
      </c>
      <c r="C43" s="15">
        <v>0</v>
      </c>
      <c r="D43" s="16">
        <v>0</v>
      </c>
      <c r="E43" s="15">
        <v>0</v>
      </c>
      <c r="F43" s="15">
        <v>0</v>
      </c>
      <c r="G43" s="15">
        <v>0</v>
      </c>
      <c r="H43" s="15"/>
      <c r="I43" s="15"/>
      <c r="J43" s="15"/>
      <c r="K43" s="15"/>
      <c r="L43" s="15"/>
      <c r="M43" s="15"/>
      <c r="N43" s="15"/>
      <c r="O43" s="15"/>
      <c r="P43" s="15">
        <f>D43+E43+F43+G43+H43+I43+J43+K43+L43+M43+N43+O43</f>
        <v>0</v>
      </c>
    </row>
    <row r="44" spans="1:16" x14ac:dyDescent="0.25">
      <c r="A44" s="23" t="s">
        <v>49</v>
      </c>
      <c r="B44" s="15">
        <v>0</v>
      </c>
      <c r="C44" s="15">
        <v>0</v>
      </c>
      <c r="D44" s="16">
        <v>0</v>
      </c>
      <c r="E44" s="15">
        <v>0</v>
      </c>
      <c r="F44" s="15">
        <v>0</v>
      </c>
      <c r="G44" s="15">
        <v>0</v>
      </c>
      <c r="H44" s="15"/>
      <c r="I44" s="15"/>
      <c r="J44" s="15"/>
      <c r="K44" s="15"/>
      <c r="L44" s="15"/>
      <c r="M44" s="15"/>
      <c r="N44" s="15"/>
      <c r="O44" s="15"/>
      <c r="P44" s="15">
        <f>D44+E44+F44+G44+H44+I44+J44+K44+L44+M44+N44+O44</f>
        <v>0</v>
      </c>
    </row>
    <row r="45" spans="1:16" ht="16.5" x14ac:dyDescent="0.25">
      <c r="A45" s="8" t="s">
        <v>48</v>
      </c>
      <c r="B45" s="15">
        <v>11996832</v>
      </c>
      <c r="C45" s="15">
        <v>11996832</v>
      </c>
      <c r="D45" s="16">
        <v>0</v>
      </c>
      <c r="E45" s="15">
        <v>0</v>
      </c>
      <c r="F45" s="15">
        <v>0</v>
      </c>
      <c r="G45" s="15">
        <v>73064.94</v>
      </c>
      <c r="H45" s="15"/>
      <c r="I45" s="15"/>
      <c r="J45" s="15"/>
      <c r="K45" s="15"/>
      <c r="L45" s="15"/>
      <c r="M45" s="15"/>
      <c r="N45" s="15"/>
      <c r="O45" s="24"/>
      <c r="P45" s="15">
        <f>D45+E45+F45+G45+H45+I45+J45+K45+L45+M45+N45+O45</f>
        <v>73064.94</v>
      </c>
    </row>
    <row r="46" spans="1:16" ht="16.5" x14ac:dyDescent="0.25">
      <c r="A46" s="8" t="s">
        <v>47</v>
      </c>
      <c r="B46" s="15">
        <v>295211149</v>
      </c>
      <c r="C46" s="15">
        <v>297211149</v>
      </c>
      <c r="D46" s="16">
        <v>19464964.66</v>
      </c>
      <c r="E46" s="15">
        <v>25281964.699999999</v>
      </c>
      <c r="F46" s="15">
        <v>25403029.600000001</v>
      </c>
      <c r="G46" s="15">
        <v>17509614.66</v>
      </c>
      <c r="H46" s="15"/>
      <c r="I46" s="15"/>
      <c r="J46" s="15"/>
      <c r="K46" s="15"/>
      <c r="L46" s="15"/>
      <c r="M46" s="15"/>
      <c r="N46" s="15"/>
      <c r="O46" s="24"/>
      <c r="P46" s="15">
        <f>D46+E46+F46+G46+H46+I46+J46+K46+L46+M46+N46+O46</f>
        <v>87659573.620000005</v>
      </c>
    </row>
    <row r="47" spans="1:16" s="5" customFormat="1" x14ac:dyDescent="0.25">
      <c r="A47" s="19" t="s">
        <v>46</v>
      </c>
      <c r="B47" s="11">
        <v>45000000</v>
      </c>
      <c r="C47" s="11">
        <f>C48+C49+C50+C51+C52+C53</f>
        <v>45000000</v>
      </c>
      <c r="D47" s="17"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v>0</v>
      </c>
      <c r="N47" s="11">
        <v>0</v>
      </c>
      <c r="O47" s="15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7">
        <v>0</v>
      </c>
      <c r="E48" s="11">
        <v>0</v>
      </c>
      <c r="F48" s="11">
        <v>0</v>
      </c>
      <c r="G48" s="11">
        <v>0</v>
      </c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5">
        <v>45000000</v>
      </c>
      <c r="C49" s="15">
        <v>45000000</v>
      </c>
      <c r="D49" s="16">
        <v>0</v>
      </c>
      <c r="E49" s="15">
        <v>0</v>
      </c>
      <c r="F49" s="15">
        <v>0</v>
      </c>
      <c r="G49" s="15">
        <v>0</v>
      </c>
      <c r="H49" s="15"/>
      <c r="I49" s="15"/>
      <c r="J49" s="15"/>
      <c r="K49" s="15"/>
      <c r="L49" s="15"/>
      <c r="M49" s="15"/>
      <c r="N49" s="15"/>
      <c r="O49" s="11"/>
      <c r="P49" s="15">
        <f>D49+E49+F49+G49+H49+I49+J49+K49+L49+M49+N49+O49</f>
        <v>0</v>
      </c>
    </row>
    <row r="50" spans="1:16" ht="16.5" x14ac:dyDescent="0.25">
      <c r="A50" s="8" t="s">
        <v>43</v>
      </c>
      <c r="B50" s="15">
        <v>0</v>
      </c>
      <c r="C50" s="15">
        <v>0</v>
      </c>
      <c r="D50" s="16">
        <v>0</v>
      </c>
      <c r="E50" s="15">
        <v>0</v>
      </c>
      <c r="F50" s="15">
        <v>0</v>
      </c>
      <c r="G50" s="15">
        <v>0</v>
      </c>
      <c r="H50" s="15"/>
      <c r="I50" s="15"/>
      <c r="J50" s="15"/>
      <c r="K50" s="15"/>
      <c r="L50" s="15"/>
      <c r="M50" s="15"/>
      <c r="N50" s="15"/>
      <c r="O50" s="11"/>
      <c r="P50" s="15">
        <f>D50+E50+F50+G50+H50+I50+J50+K50+L50+M50+N50+O50</f>
        <v>0</v>
      </c>
    </row>
    <row r="51" spans="1:16" ht="16.5" x14ac:dyDescent="0.25">
      <c r="A51" s="8" t="s">
        <v>42</v>
      </c>
      <c r="B51" s="15">
        <v>0</v>
      </c>
      <c r="C51" s="15">
        <v>0</v>
      </c>
      <c r="D51" s="16">
        <v>0</v>
      </c>
      <c r="E51" s="15">
        <v>0</v>
      </c>
      <c r="F51" s="15">
        <v>0</v>
      </c>
      <c r="G51" s="15">
        <v>0</v>
      </c>
      <c r="H51" s="15"/>
      <c r="I51" s="15"/>
      <c r="J51" s="15"/>
      <c r="K51" s="15"/>
      <c r="L51" s="15"/>
      <c r="M51" s="15"/>
      <c r="N51" s="15"/>
      <c r="O51" s="11"/>
      <c r="P51" s="15">
        <f>D51+E51+F51+G51+H51+I51+J51+K51+L51+M51+N51+O51</f>
        <v>0</v>
      </c>
    </row>
    <row r="52" spans="1:16" ht="16.5" x14ac:dyDescent="0.25">
      <c r="A52" s="8" t="s">
        <v>41</v>
      </c>
      <c r="B52" s="15">
        <v>0</v>
      </c>
      <c r="C52" s="15">
        <v>0</v>
      </c>
      <c r="D52" s="16">
        <v>0</v>
      </c>
      <c r="E52" s="15">
        <v>0</v>
      </c>
      <c r="F52" s="15">
        <v>0</v>
      </c>
      <c r="G52" s="15">
        <v>0</v>
      </c>
      <c r="H52" s="15"/>
      <c r="I52" s="15"/>
      <c r="J52" s="15"/>
      <c r="K52" s="15"/>
      <c r="L52" s="15"/>
      <c r="M52" s="15"/>
      <c r="N52" s="15"/>
      <c r="O52" s="11"/>
      <c r="P52" s="15">
        <f>D52+E52+F52+G52+H52+I52+J52+K52+L52+M52+N52+O52</f>
        <v>0</v>
      </c>
    </row>
    <row r="53" spans="1:16" ht="16.5" x14ac:dyDescent="0.25">
      <c r="A53" s="8" t="s">
        <v>40</v>
      </c>
      <c r="B53" s="15">
        <v>0</v>
      </c>
      <c r="C53" s="15">
        <v>0</v>
      </c>
      <c r="D53" s="16">
        <v>0</v>
      </c>
      <c r="E53" s="15">
        <v>0</v>
      </c>
      <c r="F53" s="15">
        <v>0</v>
      </c>
      <c r="G53" s="15">
        <v>0</v>
      </c>
      <c r="H53" s="15"/>
      <c r="I53" s="15"/>
      <c r="J53" s="15"/>
      <c r="K53" s="15"/>
      <c r="L53" s="15"/>
      <c r="M53" s="15"/>
      <c r="N53" s="15"/>
      <c r="O53" s="11"/>
      <c r="P53" s="15">
        <f>D53+E53+F53+G53+H53+I53+J53+K53+L53+M53+N53+O53</f>
        <v>0</v>
      </c>
    </row>
    <row r="54" spans="1:16" ht="16.5" x14ac:dyDescent="0.25">
      <c r="A54" s="19" t="s">
        <v>39</v>
      </c>
      <c r="B54" s="11">
        <v>23837058</v>
      </c>
      <c r="C54" s="11">
        <f>C55+C56+C58+C59+C60+C62+C57</f>
        <v>32316141.75</v>
      </c>
      <c r="D54" s="17">
        <v>0</v>
      </c>
      <c r="E54" s="11">
        <f>E55+E56+E58+E59+E60+E62+E57</f>
        <v>0</v>
      </c>
      <c r="F54" s="11">
        <f>F55+F56+F58+F59+F60+F62+F57+F63</f>
        <v>6923896.8300000001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O55+O56+O58+O59+O60+O62+O57+O63</f>
        <v>0</v>
      </c>
      <c r="P54" s="11">
        <f>D54+E54+F54+G54+H54+I54+J54+K54+L54+M54+N54+O54</f>
        <v>6923896.8300000001</v>
      </c>
    </row>
    <row r="55" spans="1:16" x14ac:dyDescent="0.25">
      <c r="A55" s="23" t="s">
        <v>38</v>
      </c>
      <c r="B55" s="15">
        <v>10280000</v>
      </c>
      <c r="C55" s="15">
        <v>10845000</v>
      </c>
      <c r="D55" s="16">
        <v>0</v>
      </c>
      <c r="E55" s="15">
        <v>0</v>
      </c>
      <c r="F55" s="15">
        <v>183330.7</v>
      </c>
      <c r="G55" s="15">
        <v>0</v>
      </c>
      <c r="H55" s="15"/>
      <c r="I55" s="15"/>
      <c r="J55" s="15"/>
      <c r="K55" s="15"/>
      <c r="L55" s="15"/>
      <c r="M55" s="15"/>
      <c r="N55" s="15"/>
      <c r="O55" s="24"/>
      <c r="P55" s="15">
        <f>D55+E55+F55+G55+H55+I55+J55+K55+L55+M55+N55+O55</f>
        <v>183330.7</v>
      </c>
    </row>
    <row r="56" spans="1:16" ht="16.5" x14ac:dyDescent="0.25">
      <c r="A56" s="8" t="s">
        <v>37</v>
      </c>
      <c r="B56" s="15">
        <v>5816550</v>
      </c>
      <c r="C56" s="15">
        <v>13150633.75</v>
      </c>
      <c r="D56" s="16">
        <v>0</v>
      </c>
      <c r="E56" s="15">
        <v>0</v>
      </c>
      <c r="F56" s="15">
        <v>6721526.1200000001</v>
      </c>
      <c r="G56" s="15">
        <v>0</v>
      </c>
      <c r="H56" s="15"/>
      <c r="I56" s="15"/>
      <c r="J56" s="15"/>
      <c r="K56" s="15"/>
      <c r="L56" s="15"/>
      <c r="M56" s="15"/>
      <c r="N56" s="15"/>
      <c r="O56" s="24"/>
      <c r="P56" s="15">
        <f>D56+E56+F56+G56+H56+I56+J56+K56+L56+M56+N56+O56</f>
        <v>6721526.1200000001</v>
      </c>
    </row>
    <row r="57" spans="1:16" ht="16.5" x14ac:dyDescent="0.25">
      <c r="A57" s="8" t="s">
        <v>36</v>
      </c>
      <c r="B57" s="15">
        <v>0</v>
      </c>
      <c r="C57" s="15">
        <v>0</v>
      </c>
      <c r="D57" s="16">
        <v>0</v>
      </c>
      <c r="E57" s="15">
        <v>0</v>
      </c>
      <c r="F57" s="15">
        <v>0</v>
      </c>
      <c r="G57" s="15">
        <v>0</v>
      </c>
      <c r="H57" s="15"/>
      <c r="I57" s="15"/>
      <c r="J57" s="15"/>
      <c r="K57" s="15"/>
      <c r="L57" s="15"/>
      <c r="M57" s="15"/>
      <c r="N57" s="15"/>
      <c r="O57" s="15"/>
      <c r="P57" s="15">
        <f>D57+E57+F57+G57+H57+I57+J57+K57+L57+M57+N57+O57</f>
        <v>0</v>
      </c>
    </row>
    <row r="58" spans="1:16" ht="16.5" x14ac:dyDescent="0.25">
      <c r="A58" s="8" t="s">
        <v>35</v>
      </c>
      <c r="B58" s="15">
        <v>10000</v>
      </c>
      <c r="C58" s="15">
        <v>10000</v>
      </c>
      <c r="D58" s="16">
        <v>0</v>
      </c>
      <c r="E58" s="15">
        <v>0</v>
      </c>
      <c r="F58" s="15">
        <v>0</v>
      </c>
      <c r="G58" s="15">
        <v>0</v>
      </c>
      <c r="H58" s="15"/>
      <c r="I58" s="15"/>
      <c r="J58" s="15"/>
      <c r="K58" s="15"/>
      <c r="L58" s="15"/>
      <c r="M58" s="15"/>
      <c r="N58" s="15"/>
      <c r="O58" s="15"/>
      <c r="P58" s="15">
        <f>D58+E58+F58+G58+H58+I58+J58+K58+L58+M58+N58+O58</f>
        <v>0</v>
      </c>
    </row>
    <row r="59" spans="1:16" ht="16.5" x14ac:dyDescent="0.25">
      <c r="A59" s="8" t="s">
        <v>34</v>
      </c>
      <c r="B59" s="15">
        <v>7480508</v>
      </c>
      <c r="C59" s="15">
        <v>8010508</v>
      </c>
      <c r="D59" s="16">
        <v>0</v>
      </c>
      <c r="E59" s="15">
        <v>0</v>
      </c>
      <c r="F59" s="15">
        <v>0</v>
      </c>
      <c r="G59" s="15">
        <v>0</v>
      </c>
      <c r="H59" s="15"/>
      <c r="I59" s="15"/>
      <c r="J59" s="15"/>
      <c r="K59" s="15"/>
      <c r="L59" s="15"/>
      <c r="M59" s="15"/>
      <c r="N59" s="15"/>
      <c r="O59" s="24"/>
      <c r="P59" s="15">
        <f>D59+E59+F59+G59+H59+I59+J59+K59+L59+M59+N59+O59</f>
        <v>0</v>
      </c>
    </row>
    <row r="60" spans="1:16" x14ac:dyDescent="0.25">
      <c r="A60" s="8" t="s">
        <v>33</v>
      </c>
      <c r="B60" s="15">
        <v>0</v>
      </c>
      <c r="C60" s="15">
        <v>50000</v>
      </c>
      <c r="D60" s="16">
        <v>0</v>
      </c>
      <c r="E60" s="15">
        <v>0</v>
      </c>
      <c r="F60" s="15">
        <v>19040.009999999998</v>
      </c>
      <c r="G60" s="15">
        <v>0</v>
      </c>
      <c r="H60" s="15"/>
      <c r="I60" s="15"/>
      <c r="J60" s="15"/>
      <c r="K60" s="15"/>
      <c r="L60" s="15"/>
      <c r="M60" s="15"/>
      <c r="N60" s="15"/>
      <c r="O60" s="15"/>
      <c r="P60" s="15">
        <f>D60+E60+F60+G60+H60+I60+J60+K60+L60+M60+N60+O60</f>
        <v>19040.009999999998</v>
      </c>
    </row>
    <row r="61" spans="1:16" x14ac:dyDescent="0.25">
      <c r="A61" s="23" t="s">
        <v>32</v>
      </c>
      <c r="B61" s="15">
        <v>0</v>
      </c>
      <c r="C61" s="15">
        <v>0</v>
      </c>
      <c r="D61" s="16">
        <v>0</v>
      </c>
      <c r="E61" s="15">
        <v>0</v>
      </c>
      <c r="F61" s="15">
        <v>0</v>
      </c>
      <c r="G61" s="15">
        <v>0</v>
      </c>
      <c r="H61" s="15"/>
      <c r="I61" s="15"/>
      <c r="J61" s="15"/>
      <c r="K61" s="15"/>
      <c r="L61" s="15"/>
      <c r="M61" s="15"/>
      <c r="N61" s="15"/>
      <c r="O61" s="15"/>
      <c r="P61" s="15">
        <f>D61+E61+F61+G61+H61+I61+J61+K61+L61+M61+N61+O61</f>
        <v>0</v>
      </c>
    </row>
    <row r="62" spans="1:16" x14ac:dyDescent="0.25">
      <c r="A62" s="23" t="s">
        <v>31</v>
      </c>
      <c r="B62" s="15">
        <v>250000</v>
      </c>
      <c r="C62" s="15">
        <v>250000</v>
      </c>
      <c r="D62" s="16">
        <v>0</v>
      </c>
      <c r="E62" s="15">
        <v>0</v>
      </c>
      <c r="F62" s="15">
        <v>0</v>
      </c>
      <c r="G62" s="15">
        <v>0</v>
      </c>
      <c r="H62" s="15"/>
      <c r="I62" s="15"/>
      <c r="J62" s="15"/>
      <c r="K62" s="15"/>
      <c r="L62" s="15"/>
      <c r="M62" s="15"/>
      <c r="N62" s="15"/>
      <c r="O62" s="24"/>
      <c r="P62" s="15">
        <f>D62+E62+F62+G62+H62+I62+J62+K62+L62+M62+N62+O62</f>
        <v>0</v>
      </c>
    </row>
    <row r="63" spans="1:16" ht="16.5" x14ac:dyDescent="0.25">
      <c r="A63" s="8" t="s">
        <v>30</v>
      </c>
      <c r="B63" s="15">
        <v>0</v>
      </c>
      <c r="C63" s="15"/>
      <c r="D63" s="16">
        <v>0</v>
      </c>
      <c r="E63" s="15">
        <v>0</v>
      </c>
      <c r="F63" s="15">
        <v>0</v>
      </c>
      <c r="G63" s="15">
        <v>0</v>
      </c>
      <c r="H63" s="15"/>
      <c r="I63" s="15"/>
      <c r="J63" s="15"/>
      <c r="K63" s="15"/>
      <c r="L63" s="15"/>
      <c r="M63" s="15"/>
      <c r="N63" s="15"/>
      <c r="O63" s="24"/>
      <c r="P63" s="15">
        <f>D63+E63+F63+G63+H63+I63+J63+K63+L63+M63+N63+O63</f>
        <v>0</v>
      </c>
    </row>
    <row r="64" spans="1:16" x14ac:dyDescent="0.25">
      <c r="A64" s="18" t="s">
        <v>29</v>
      </c>
      <c r="B64" s="11">
        <v>0</v>
      </c>
      <c r="C64" s="11">
        <f>C65+C66+C67+C68</f>
        <v>7236885.6200000001</v>
      </c>
      <c r="D64" s="11">
        <f>D65+D66+D67+D68</f>
        <v>0</v>
      </c>
      <c r="E64" s="11">
        <f>E65+E66+E67+E68</f>
        <v>807881.79</v>
      </c>
      <c r="F64" s="11">
        <f>F65+F66+F67+F68</f>
        <v>0</v>
      </c>
      <c r="G64" s="11">
        <f>G65+G66+G67+G68</f>
        <v>0</v>
      </c>
      <c r="H64" s="11">
        <f>H65+H66+H67+H68</f>
        <v>0</v>
      </c>
      <c r="I64" s="11">
        <f>I65+I66+I67+I68</f>
        <v>0</v>
      </c>
      <c r="J64" s="11">
        <f>J65+J66+J67+J68</f>
        <v>0</v>
      </c>
      <c r="K64" s="11">
        <f>K65+K66+K67+K68</f>
        <v>0</v>
      </c>
      <c r="L64" s="11">
        <f>L65+L66+L67+L68</f>
        <v>0</v>
      </c>
      <c r="M64" s="11">
        <f>M65+M66+M67+M68</f>
        <v>0</v>
      </c>
      <c r="N64" s="11">
        <f>N65+N66+N67+N68</f>
        <v>0</v>
      </c>
      <c r="O64" s="11">
        <f>O65+O66+O67+O68</f>
        <v>0</v>
      </c>
      <c r="P64" s="11">
        <f>D64+E64+F64+G64+H64+I64+J64+K64+L64+M64+N64+O64</f>
        <v>807881.79</v>
      </c>
    </row>
    <row r="65" spans="1:16" x14ac:dyDescent="0.25">
      <c r="A65" s="23" t="s">
        <v>28</v>
      </c>
      <c r="B65" s="15">
        <v>0</v>
      </c>
      <c r="C65" s="15">
        <v>783384.29</v>
      </c>
      <c r="D65" s="16">
        <v>0</v>
      </c>
      <c r="E65" s="15">
        <v>0</v>
      </c>
      <c r="F65" s="15">
        <v>0</v>
      </c>
      <c r="G65" s="15">
        <v>0</v>
      </c>
      <c r="H65" s="15"/>
      <c r="I65" s="15"/>
      <c r="J65" s="15"/>
      <c r="K65" s="15"/>
      <c r="L65" s="15"/>
      <c r="M65" s="15"/>
      <c r="N65" s="15"/>
      <c r="O65" s="24"/>
      <c r="P65" s="15">
        <f>D65+E65+F65+G65+H65+I65+J65+K65+L65+M65+N65+O65</f>
        <v>0</v>
      </c>
    </row>
    <row r="66" spans="1:16" x14ac:dyDescent="0.25">
      <c r="A66" s="23" t="s">
        <v>27</v>
      </c>
      <c r="B66" s="15">
        <v>0</v>
      </c>
      <c r="C66" s="15">
        <v>6453501.3300000001</v>
      </c>
      <c r="D66" s="16">
        <v>0</v>
      </c>
      <c r="E66" s="15">
        <v>807881.79</v>
      </c>
      <c r="F66" s="15">
        <v>0</v>
      </c>
      <c r="G66" s="15">
        <v>0</v>
      </c>
      <c r="H66" s="15"/>
      <c r="I66" s="15"/>
      <c r="J66" s="15"/>
      <c r="K66" s="15"/>
      <c r="L66" s="15"/>
      <c r="M66" s="15"/>
      <c r="N66" s="15"/>
      <c r="O66" s="15"/>
      <c r="P66" s="15">
        <f>D66+E66+F66+G66+H66+I66+J66+K66+L66+M66+N66+O66</f>
        <v>807881.79</v>
      </c>
    </row>
    <row r="67" spans="1:16" ht="16.5" x14ac:dyDescent="0.25">
      <c r="A67" s="8" t="s">
        <v>26</v>
      </c>
      <c r="B67" s="15">
        <v>0</v>
      </c>
      <c r="C67" s="15">
        <v>0</v>
      </c>
      <c r="D67" s="16">
        <v>0</v>
      </c>
      <c r="E67" s="15">
        <v>0</v>
      </c>
      <c r="F67" s="15">
        <v>0</v>
      </c>
      <c r="G67" s="15">
        <v>0</v>
      </c>
      <c r="H67" s="15"/>
      <c r="I67" s="15"/>
      <c r="J67" s="15"/>
      <c r="K67" s="15"/>
      <c r="L67" s="15"/>
      <c r="M67" s="15"/>
      <c r="N67" s="15"/>
      <c r="O67" s="15"/>
      <c r="P67" s="15">
        <f>D67+E67+F67+G67+H67+I67+J67+K67+L67+M67+N67+O67</f>
        <v>0</v>
      </c>
    </row>
    <row r="68" spans="1:16" ht="24.75" x14ac:dyDescent="0.25">
      <c r="A68" s="8" t="s">
        <v>25</v>
      </c>
      <c r="B68" s="15">
        <v>0</v>
      </c>
      <c r="C68" s="15">
        <v>0</v>
      </c>
      <c r="D68" s="16">
        <v>0</v>
      </c>
      <c r="E68" s="15">
        <v>0</v>
      </c>
      <c r="F68" s="15">
        <v>0</v>
      </c>
      <c r="G68" s="15">
        <v>0</v>
      </c>
      <c r="H68" s="15"/>
      <c r="I68" s="15"/>
      <c r="J68" s="15"/>
      <c r="K68" s="15"/>
      <c r="L68" s="15"/>
      <c r="M68" s="15"/>
      <c r="N68" s="15"/>
      <c r="O68" s="15"/>
      <c r="P68" s="15">
        <f>D68+E68+F68+G68+H68+I68+J68+K68+L68+M68+N68+O68</f>
        <v>0</v>
      </c>
    </row>
    <row r="69" spans="1:16" ht="16.5" x14ac:dyDescent="0.25">
      <c r="A69" s="19" t="s">
        <v>24</v>
      </c>
      <c r="B69" s="11">
        <v>0</v>
      </c>
      <c r="C69" s="11">
        <v>0</v>
      </c>
      <c r="D69" s="17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5">
        <v>0</v>
      </c>
      <c r="P69" s="11">
        <f>D69+E69+F69+G69+H69+I69+J69+K69+L69+M69+N69+O69</f>
        <v>0</v>
      </c>
    </row>
    <row r="70" spans="1:16" x14ac:dyDescent="0.25">
      <c r="A70" s="23" t="s">
        <v>23</v>
      </c>
      <c r="B70" s="15">
        <v>0</v>
      </c>
      <c r="C70" s="15">
        <v>0</v>
      </c>
      <c r="D70" s="16">
        <v>0</v>
      </c>
      <c r="E70" s="15">
        <v>0</v>
      </c>
      <c r="F70" s="15">
        <v>0</v>
      </c>
      <c r="G70" s="15">
        <v>0</v>
      </c>
      <c r="H70" s="15"/>
      <c r="I70" s="15"/>
      <c r="J70" s="15"/>
      <c r="K70" s="15"/>
      <c r="L70" s="15"/>
      <c r="M70" s="15"/>
      <c r="N70" s="15"/>
      <c r="O70" s="15"/>
      <c r="P70" s="15">
        <f>D70+E70+F70+G70+H70+I70+J70+K70+L70+M70+N70+O70</f>
        <v>0</v>
      </c>
    </row>
    <row r="71" spans="1:16" ht="16.5" x14ac:dyDescent="0.25">
      <c r="A71" s="8" t="s">
        <v>22</v>
      </c>
      <c r="B71" s="15">
        <v>0</v>
      </c>
      <c r="C71" s="15">
        <v>0</v>
      </c>
      <c r="D71" s="16">
        <v>0</v>
      </c>
      <c r="E71" s="15">
        <v>0</v>
      </c>
      <c r="F71" s="15">
        <v>0</v>
      </c>
      <c r="G71" s="15">
        <v>0</v>
      </c>
      <c r="H71" s="15"/>
      <c r="I71" s="15"/>
      <c r="J71" s="15"/>
      <c r="K71" s="15"/>
      <c r="L71" s="15"/>
      <c r="M71" s="15"/>
      <c r="N71" s="15"/>
      <c r="O71" s="15"/>
      <c r="P71" s="15">
        <f>D71+E71+F71+G71+H71+I71+J71+K71+L71+M71+N71+O71</f>
        <v>0</v>
      </c>
    </row>
    <row r="72" spans="1:16" x14ac:dyDescent="0.25">
      <c r="A72" s="18" t="s">
        <v>21</v>
      </c>
      <c r="B72" s="11">
        <v>0</v>
      </c>
      <c r="C72" s="11">
        <v>0</v>
      </c>
      <c r="D72" s="17">
        <v>0</v>
      </c>
      <c r="E72" s="11">
        <v>0</v>
      </c>
      <c r="F72" s="11">
        <v>0</v>
      </c>
      <c r="G72" s="11">
        <v>0</v>
      </c>
      <c r="H72" s="11"/>
      <c r="I72" s="11"/>
      <c r="J72" s="11"/>
      <c r="K72" s="11"/>
      <c r="L72" s="11"/>
      <c r="M72" s="11"/>
      <c r="N72" s="11"/>
      <c r="O72" s="15"/>
      <c r="P72" s="11">
        <f>D72+E72+F72+G72+H72+I72+J72+K72+L72+M72+N72+O72</f>
        <v>0</v>
      </c>
    </row>
    <row r="73" spans="1:16" x14ac:dyDescent="0.25">
      <c r="A73" s="8" t="s">
        <v>20</v>
      </c>
      <c r="B73" s="15">
        <v>0</v>
      </c>
      <c r="C73" s="15">
        <v>0</v>
      </c>
      <c r="D73" s="16">
        <v>0</v>
      </c>
      <c r="E73" s="15">
        <v>0</v>
      </c>
      <c r="F73" s="15">
        <v>0</v>
      </c>
      <c r="G73" s="15">
        <v>0</v>
      </c>
      <c r="H73" s="15"/>
      <c r="I73" s="15"/>
      <c r="J73" s="15"/>
      <c r="K73" s="15"/>
      <c r="L73" s="15"/>
      <c r="M73" s="15"/>
      <c r="N73" s="15"/>
      <c r="O73" s="15"/>
      <c r="P73" s="15">
        <f>D73+E73+F73+G73+H73+I73+J73+K73+L73+M73+N73+O73</f>
        <v>0</v>
      </c>
    </row>
    <row r="74" spans="1:16" x14ac:dyDescent="0.25">
      <c r="A74" s="8" t="s">
        <v>19</v>
      </c>
      <c r="B74" s="15">
        <v>0</v>
      </c>
      <c r="C74" s="15">
        <v>0</v>
      </c>
      <c r="D74" s="16">
        <v>0</v>
      </c>
      <c r="E74" s="15">
        <v>0</v>
      </c>
      <c r="F74" s="15">
        <v>0</v>
      </c>
      <c r="G74" s="15">
        <v>0</v>
      </c>
      <c r="H74" s="15"/>
      <c r="I74" s="15"/>
      <c r="J74" s="15"/>
      <c r="K74" s="15"/>
      <c r="L74" s="15"/>
      <c r="M74" s="15"/>
      <c r="N74" s="15"/>
      <c r="O74" s="15"/>
      <c r="P74" s="15">
        <f>D74+E74+F74+G74+H74+I74+J74+K74+L74+M74+N74+O74</f>
        <v>0</v>
      </c>
    </row>
    <row r="75" spans="1:16" ht="16.5" x14ac:dyDescent="0.25">
      <c r="A75" s="8" t="s">
        <v>18</v>
      </c>
      <c r="B75" s="15">
        <v>0</v>
      </c>
      <c r="C75" s="15">
        <v>0</v>
      </c>
      <c r="D75" s="16">
        <v>0</v>
      </c>
      <c r="E75" s="15">
        <v>0</v>
      </c>
      <c r="F75" s="15">
        <v>0</v>
      </c>
      <c r="G75" s="15">
        <v>0</v>
      </c>
      <c r="H75" s="15"/>
      <c r="I75" s="15"/>
      <c r="J75" s="15"/>
      <c r="K75" s="15"/>
      <c r="L75" s="15"/>
      <c r="M75" s="15"/>
      <c r="N75" s="15"/>
      <c r="O75" s="15"/>
      <c r="P75" s="15">
        <f>D75+E75+F75+G75+H75+I75+J75+K75+L75+M75+N75+O75</f>
        <v>0</v>
      </c>
    </row>
    <row r="76" spans="1:16" x14ac:dyDescent="0.25">
      <c r="A76" s="22" t="s">
        <v>17</v>
      </c>
      <c r="B76" s="20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6.5" x14ac:dyDescent="0.25">
      <c r="A77" s="19" t="s">
        <v>16</v>
      </c>
      <c r="B77" s="11">
        <v>0</v>
      </c>
      <c r="C77" s="11">
        <v>0</v>
      </c>
      <c r="D77" s="17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1:16" ht="16.5" x14ac:dyDescent="0.25">
      <c r="A78" s="8" t="s">
        <v>15</v>
      </c>
      <c r="B78" s="15">
        <v>0</v>
      </c>
      <c r="C78" s="15">
        <v>0</v>
      </c>
      <c r="D78" s="16">
        <v>0</v>
      </c>
      <c r="E78" s="15">
        <v>0</v>
      </c>
      <c r="F78" s="15">
        <v>0</v>
      </c>
      <c r="G78" s="15">
        <v>0</v>
      </c>
      <c r="H78" s="15"/>
      <c r="I78" s="15"/>
      <c r="J78" s="15"/>
      <c r="K78" s="15"/>
      <c r="L78" s="15"/>
      <c r="M78" s="15"/>
      <c r="N78" s="15"/>
      <c r="O78" s="15"/>
      <c r="P78" s="15">
        <f>D78+E78+F78+G78+H78+I78+J78+K78+L78+M78+N78+O78</f>
        <v>0</v>
      </c>
    </row>
    <row r="79" spans="1:16" ht="16.5" x14ac:dyDescent="0.25">
      <c r="A79" s="8" t="s">
        <v>14</v>
      </c>
      <c r="B79" s="15">
        <v>0</v>
      </c>
      <c r="C79" s="15">
        <v>0</v>
      </c>
      <c r="D79" s="16">
        <v>0</v>
      </c>
      <c r="E79" s="15">
        <v>0</v>
      </c>
      <c r="F79" s="15">
        <v>0</v>
      </c>
      <c r="G79" s="15">
        <v>0</v>
      </c>
      <c r="H79" s="15"/>
      <c r="I79" s="15"/>
      <c r="J79" s="15"/>
      <c r="K79" s="15"/>
      <c r="L79" s="15"/>
      <c r="M79" s="15"/>
      <c r="N79" s="15"/>
      <c r="O79" s="15"/>
      <c r="P79" s="15">
        <f>D79+E79+F79+G79+H79+I79+J79+K79+L79+M79+N79+O79</f>
        <v>0</v>
      </c>
    </row>
    <row r="80" spans="1:16" x14ac:dyDescent="0.25">
      <c r="A80" s="18" t="s">
        <v>13</v>
      </c>
      <c r="B80" s="11">
        <v>0</v>
      </c>
      <c r="C80" s="11">
        <v>0</v>
      </c>
      <c r="D80" s="17">
        <v>0</v>
      </c>
      <c r="E80" s="11">
        <v>0</v>
      </c>
      <c r="F80" s="11">
        <v>0</v>
      </c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x14ac:dyDescent="0.25">
      <c r="A81" s="8" t="s">
        <v>12</v>
      </c>
      <c r="B81" s="15">
        <v>0</v>
      </c>
      <c r="C81" s="15">
        <v>0</v>
      </c>
      <c r="D81" s="16">
        <v>0</v>
      </c>
      <c r="E81" s="15">
        <v>0</v>
      </c>
      <c r="F81" s="15">
        <v>0</v>
      </c>
      <c r="G81" s="15">
        <v>0</v>
      </c>
      <c r="H81" s="15"/>
      <c r="I81" s="15"/>
      <c r="J81" s="15"/>
      <c r="K81" s="15"/>
      <c r="L81" s="15"/>
      <c r="M81" s="15"/>
      <c r="N81" s="15"/>
      <c r="O81" s="15"/>
      <c r="P81" s="15">
        <f>D81+E81+F81+G81+H81+I81+J81+K81+L81+M81+N81+O81</f>
        <v>0</v>
      </c>
    </row>
    <row r="82" spans="1:16" x14ac:dyDescent="0.25">
      <c r="A82" s="8" t="s">
        <v>11</v>
      </c>
      <c r="B82" s="15">
        <v>0</v>
      </c>
      <c r="C82" s="15">
        <v>0</v>
      </c>
      <c r="D82" s="16">
        <v>0</v>
      </c>
      <c r="E82" s="15">
        <v>0</v>
      </c>
      <c r="F82" s="15">
        <v>0</v>
      </c>
      <c r="G82" s="15">
        <v>0</v>
      </c>
      <c r="H82" s="15"/>
      <c r="I82" s="15"/>
      <c r="J82" s="15"/>
      <c r="K82" s="15"/>
      <c r="L82" s="15"/>
      <c r="M82" s="15"/>
      <c r="N82" s="15"/>
      <c r="O82" s="15"/>
      <c r="P82" s="15">
        <f>D82+E82+F82+G82+H82+I82+J82+K82+L82+M82+N82+O82</f>
        <v>0</v>
      </c>
    </row>
    <row r="83" spans="1:16" x14ac:dyDescent="0.25">
      <c r="A83" s="18" t="s">
        <v>10</v>
      </c>
      <c r="B83" s="11">
        <v>0</v>
      </c>
      <c r="C83" s="11">
        <v>0</v>
      </c>
      <c r="D83" s="17">
        <v>0</v>
      </c>
      <c r="E83" s="11">
        <v>0</v>
      </c>
      <c r="F83" s="11">
        <v>0</v>
      </c>
      <c r="G83" s="11">
        <v>0</v>
      </c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5">
        <v>0</v>
      </c>
      <c r="C84" s="15">
        <v>0</v>
      </c>
      <c r="D84" s="16">
        <v>0</v>
      </c>
      <c r="E84" s="15">
        <v>0</v>
      </c>
      <c r="F84" s="15">
        <v>0</v>
      </c>
      <c r="G84" s="15">
        <v>0</v>
      </c>
      <c r="H84" s="15"/>
      <c r="I84" s="15"/>
      <c r="J84" s="15"/>
      <c r="K84" s="15"/>
      <c r="L84" s="15"/>
      <c r="M84" s="15"/>
      <c r="N84" s="15"/>
      <c r="O84" s="15"/>
      <c r="P84" s="15">
        <f>D84+E84+F84+G84+H84+I84+J84+K84+L84+M84+N84+O84</f>
        <v>0</v>
      </c>
    </row>
    <row r="85" spans="1:16" x14ac:dyDescent="0.25">
      <c r="A85" s="14" t="s">
        <v>8</v>
      </c>
      <c r="B85" s="12">
        <v>3017699205</v>
      </c>
      <c r="C85" s="12">
        <f>C12+C18+C28+C38+C47+C54+C64+C69+C72</f>
        <v>3045457308.54</v>
      </c>
      <c r="D85" s="13">
        <v>147778188.30000001</v>
      </c>
      <c r="E85" s="12">
        <f>E12+E18+E28+E38+E47+E54+E64+E69+E72</f>
        <v>194034041.72</v>
      </c>
      <c r="F85" s="12">
        <f>F12+F18+F28+F38+F47+F54+F64+F69+F72</f>
        <v>224666120.33000001</v>
      </c>
      <c r="G85" s="12">
        <f>G12+G18+G28+G38+G47+G54+G64+G69+G72</f>
        <v>197365589.35999998</v>
      </c>
      <c r="H85" s="12">
        <f>H12+H18+H28+H38+H47+H54+H64+H69+H72</f>
        <v>0</v>
      </c>
      <c r="I85" s="12">
        <f>I12+I18+I28+I38+I47+I54+I64+I69+I72</f>
        <v>0</v>
      </c>
      <c r="J85" s="12">
        <f>J12+J18+J28+J38+J47+J54+J64+J69+J72</f>
        <v>0</v>
      </c>
      <c r="K85" s="12">
        <f>K12+K18+K28+K38+K47+K54+K64+K69+K72</f>
        <v>0</v>
      </c>
      <c r="L85" s="12">
        <f>L12+L18+L28+L38+L47+L54+L64+L69+L72</f>
        <v>0</v>
      </c>
      <c r="M85" s="12">
        <f>M12+M18+M28+M38+M47+M54+M64+M69+M72</f>
        <v>0</v>
      </c>
      <c r="N85" s="12">
        <f>N12+N18+N28+N38+N47+N54+N64+N69+N72</f>
        <v>0</v>
      </c>
      <c r="O85" s="12">
        <f>O12+O18+O28+O38+O47+O54+O64+O69+O72</f>
        <v>0</v>
      </c>
      <c r="P85" s="12">
        <f>D85+E85+F85+G85+H85+I85+J85+K85+L85+M85+N85+O85</f>
        <v>763843939.71000004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1496062992125984" footer="0.31496062992125984"/>
  <pageSetup paperSize="5" scale="9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0195-D086-4EFD-89C2-3E23E4E2D32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Abril</vt:lpstr>
      <vt:lpstr>Hoja1</vt:lpstr>
      <vt:lpstr>'P2 P Aprobado-Ejec Abril'!Área_de_impresión</vt:lpstr>
      <vt:lpstr>'P2 P Aprobado-Ejec Abril'!Títulos_a_imprimir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2022-05-27T18:30:07Z</dcterms:created>
  <dcterms:modified xsi:type="dcterms:W3CDTF">2022-05-27T18:30:43Z</dcterms:modified>
</cp:coreProperties>
</file>