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scarlPresupp\Ejecuciòn\"/>
    </mc:Choice>
  </mc:AlternateContent>
  <xr:revisionPtr revIDLastSave="0" documentId="13_ncr:1_{3D9713F8-9306-4932-B1D1-294283827DD9}" xr6:coauthVersionLast="47" xr6:coauthVersionMax="47" xr10:uidLastSave="{00000000-0000-0000-0000-000000000000}"/>
  <bookViews>
    <workbookView xWindow="-120" yWindow="-120" windowWidth="20730" windowHeight="11160" activeTab="1" xr2:uid="{6E22153F-6534-4166-B00E-B597F6216205}"/>
  </bookViews>
  <sheets>
    <sheet name="0216" sheetId="2" r:id="rId1"/>
    <sheet name="0001" sheetId="4" r:id="rId2"/>
    <sheet name="0002" sheetId="3" r:id="rId3"/>
  </sheets>
  <externalReferences>
    <externalReference r:id="rId4"/>
  </externalReferences>
  <definedNames>
    <definedName name="_xlnm.Print_Area" localSheetId="1">'0001'!$C$1:$E$91</definedName>
    <definedName name="_xlnm.Print_Area" localSheetId="2">'0002'!$C$3:$P$93</definedName>
    <definedName name="_xlnm.Print_Area" localSheetId="0">'0216'!$C$3:$P$93</definedName>
    <definedName name="_xlnm.Print_Titles" localSheetId="1">'0001'!$1:$9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4" l="1"/>
  <c r="E11" i="4"/>
  <c r="D17" i="4"/>
  <c r="E17" i="4"/>
  <c r="D27" i="4"/>
  <c r="E27" i="4"/>
  <c r="D37" i="4"/>
  <c r="E37" i="4"/>
  <c r="D46" i="4"/>
  <c r="E46" i="4"/>
  <c r="D53" i="4"/>
  <c r="E53" i="4"/>
  <c r="D63" i="4"/>
  <c r="D84" i="4" s="1"/>
  <c r="E63" i="4"/>
  <c r="E84" i="4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D11" i="2"/>
  <c r="P11" i="2" s="1"/>
  <c r="P12" i="2"/>
  <c r="P13" i="2"/>
  <c r="P14" i="2"/>
  <c r="P15" i="2"/>
  <c r="P16" i="2"/>
  <c r="D17" i="2"/>
  <c r="P17" i="2"/>
  <c r="P18" i="2"/>
  <c r="P19" i="2"/>
  <c r="P20" i="2"/>
  <c r="P21" i="2"/>
  <c r="P22" i="2"/>
  <c r="P23" i="2"/>
  <c r="P24" i="2"/>
  <c r="P25" i="2"/>
  <c r="P26" i="2"/>
  <c r="D27" i="2"/>
  <c r="P27" i="2"/>
  <c r="P28" i="2"/>
  <c r="P29" i="2"/>
  <c r="P30" i="2"/>
  <c r="P31" i="2"/>
  <c r="P32" i="2"/>
  <c r="P33" i="2"/>
  <c r="P34" i="2"/>
  <c r="P35" i="2"/>
  <c r="P36" i="2"/>
  <c r="D38" i="2"/>
  <c r="P38" i="2"/>
  <c r="D39" i="2"/>
  <c r="D37" i="2" s="1"/>
  <c r="D84" i="2" s="1"/>
  <c r="P40" i="2"/>
  <c r="D41" i="2"/>
  <c r="P41" i="2" s="1"/>
  <c r="P42" i="2"/>
  <c r="P43" i="2"/>
  <c r="P44" i="2"/>
  <c r="D45" i="2"/>
  <c r="P45" i="2" s="1"/>
  <c r="D46" i="2"/>
  <c r="P46" i="2"/>
  <c r="P47" i="2"/>
  <c r="P48" i="2"/>
  <c r="P49" i="2"/>
  <c r="P50" i="2"/>
  <c r="P51" i="2"/>
  <c r="P52" i="2"/>
  <c r="D53" i="2"/>
  <c r="P53" i="2"/>
  <c r="P54" i="2"/>
  <c r="P55" i="2"/>
  <c r="P56" i="2"/>
  <c r="P57" i="2"/>
  <c r="P58" i="2"/>
  <c r="P59" i="2"/>
  <c r="P60" i="2"/>
  <c r="P61" i="2"/>
  <c r="P62" i="2"/>
  <c r="D63" i="2"/>
  <c r="P63" i="2" s="1"/>
  <c r="P64" i="2"/>
  <c r="P65" i="2"/>
  <c r="P66" i="2"/>
  <c r="P67" i="2"/>
  <c r="P68" i="2"/>
  <c r="P69" i="2"/>
  <c r="P70" i="2"/>
  <c r="P71" i="2"/>
  <c r="P72" i="2"/>
  <c r="P73" i="2"/>
  <c r="P74" i="2"/>
  <c r="P77" i="2"/>
  <c r="P78" i="2"/>
  <c r="P79" i="2"/>
  <c r="P80" i="2"/>
  <c r="D81" i="2"/>
  <c r="P81" i="2"/>
  <c r="P83" i="2"/>
  <c r="P37" i="2" l="1"/>
  <c r="P84" i="2" s="1"/>
  <c r="P39" i="2"/>
</calcChain>
</file>

<file path=xl/sharedStrings.xml><?xml version="1.0" encoding="utf-8"?>
<sst xmlns="http://schemas.openxmlformats.org/spreadsheetml/2006/main" count="298" uniqueCount="113">
  <si>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</si>
  <si>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</si>
  <si>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</si>
  <si>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</si>
  <si>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</si>
  <si>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</si>
  <si>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</si>
  <si>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</si>
  <si>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</si>
  <si>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</si>
  <si>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</si>
  <si>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</si>
  <si>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</si>
  <si>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</si>
  <si>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</si>
  <si>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</si>
  <si>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</si>
  <si>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</si>
  <si>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</si>
  <si>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</si>
  <si>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</si>
  <si>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</si>
  <si>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</si>
  <si>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</si>
  <si>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</si>
  <si>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</si>
  <si>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</si>
  <si>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</si>
  <si>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</si>
  <si>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</si>
  <si>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</si>
  <si>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</si>
  <si>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</si>
  <si>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</si>
  <si>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</si>
  <si>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</si>
  <si>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</si>
  <si>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</si>
  <si>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</si>
  <si>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</si>
  <si>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</si>
  <si>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</si>
  <si>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</si>
  <si>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</si>
  <si>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</si>
  <si>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</si>
  <si>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</si>
  <si>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</si>
  <si>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</si>
  <si>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</si>
  <si>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</si>
  <si>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</si>
  <si>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</si>
  <si>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</si>
  <si>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</si>
  <si>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</si>
  <si>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</si>
  <si>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</si>
  <si>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</si>
  <si>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</si>
  <si>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</si>
  <si>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</si>
  <si>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</si>
  <si>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</si>
  <si>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</si>
  <si>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</si>
  <si>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</si>
  <si>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</si>
  <si>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</si>
  <si>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</si>
  <si>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</si>
  <si>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</si>
  <si>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</si>
  <si>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</si>
  <si>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</si>
  <si>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</si>
  <si>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</si>
  <si>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</si>
  <si>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</si>
  <si>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</si>
  <si>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</si>
  <si>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</si>
  <si>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</si>
  <si>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</si>
  <si>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</si>
  <si>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</si>
  <si>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</si>
  <si>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</si>
  <si>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</si>
  <si>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</si>
  <si>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</si>
  <si>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</si>
  <si>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</si>
  <si>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</si>
  <si>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</si>
  <si>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</si>
  <si>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>DETALLE</t>
  </si>
  <si>
    <t>Capitulo 0216</t>
  </si>
  <si>
    <t>En RD$</t>
  </si>
  <si>
    <t xml:space="preserve">Ejecución de Gastos y Aplicaciones financieras </t>
  </si>
  <si>
    <t>Año 2022</t>
  </si>
  <si>
    <t>DIRECCION FINANCIERA / DEPARTAMENTO DE PRESUPUESTO</t>
  </si>
  <si>
    <t>MINISTERIO DE CULTURA</t>
  </si>
  <si>
    <t>Unidad Ejecutora 0002</t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</si>
  <si>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</si>
  <si>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</si>
  <si>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</si>
  <si>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Presupuesto Modificado al  31 de Enero </t>
  </si>
  <si>
    <t>Presupuesto Aprobado</t>
  </si>
  <si>
    <t>Detalle</t>
  </si>
  <si>
    <t>UNIDAD EJECUTORA 0001</t>
  </si>
  <si>
    <t xml:space="preserve">Presupuesto de Gastos y Aplicaciones financieras </t>
  </si>
  <si>
    <t xml:space="preserve">MINISTERIO DE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</si>
</sst>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0" borderId="0" xfId="0" applyNumberFormat="1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horizontal="left" indent="2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1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wrapText="1" indent="2"/>
    </xf>
    <xf numFmtId="0" fontId="0" fillId="0" borderId="3" xfId="0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readingOrder="1"/>
    </xf>
    <xf numFmtId="0" fontId="14" fillId="0" borderId="0" xfId="0" applyFont="1" applyAlignment="1">
      <alignment horizontal="center" vertical="center" readingOrder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3" fontId="1" fillId="2" borderId="4" xfId="1" applyFont="1" applyFill="1" applyBorder="1" applyAlignment="1">
      <alignment horizontal="center" vertical="center" wrapText="1"/>
    </xf>
    <xf numFmtId="43" fontId="1" fillId="2" borderId="7" xfId="1" applyFont="1" applyFill="1" applyBorder="1" applyAlignment="1">
      <alignment horizontal="center" vertical="center" wrapText="1"/>
    </xf>
    <xf numFmtId="43" fontId="13" fillId="2" borderId="4" xfId="1" applyFont="1" applyFill="1" applyBorder="1" applyAlignment="1">
      <alignment horizontal="center" vertical="center" wrapText="1"/>
    </xf>
    <xf numFmtId="43" fontId="13" fillId="2" borderId="7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3483429</xdr:colOff>
      <xdr:row>1</xdr:row>
      <xdr:rowOff>0</xdr:rowOff>
    </xdr:from>
    <xdr:ext cx="3223846" cy="1154723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CAEB4C25-0C6B-4D69-99AF-CF8CC34598E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3279" y="190500"/>
          <a:ext cx="3223846" cy="11547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76200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DD16A98E-F903-4C46-834E-8D4B71956A5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66700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2803071</xdr:colOff>
      <xdr:row>1</xdr:row>
      <xdr:rowOff>176893</xdr:rowOff>
    </xdr:from>
    <xdr:ext cx="4354286" cy="894094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7463F47-FF29-440C-8233-C37C5A06600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8721" y="367393"/>
          <a:ext cx="4354286" cy="8940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REPORTE%20SIGEF%20PARA%20CONTABILIDAD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IGEF ENERO 22"/>
      <sheetName val="LIBRAMIENTOS 2022"/>
    </sheetNames>
    <sheetDataSet>
      <sheetData sheetId="0">
        <row r="9">
          <cell r="C9">
            <v>36647731.009999998</v>
          </cell>
        </row>
        <row r="31">
          <cell r="C31">
            <v>100000</v>
          </cell>
        </row>
        <row r="32">
          <cell r="C32">
            <v>20650189.25</v>
          </cell>
        </row>
        <row r="33">
          <cell r="C33">
            <v>8538769.5399999991</v>
          </cell>
        </row>
        <row r="35">
          <cell r="C35">
            <v>19464964.66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D36A-8362-4A85-8B8A-8868C96D8290}">
  <sheetPr>
    <pageSetUpPr fitToPage="1"/>
  </sheetPr>
  <dimension ref="C3:Q93"/>
  <sheetViews>
    <sheetView showGridLines="0" topLeftCell="A28" zoomScale="70" zoomScaleNormal="70" workbookViewId="0">
      <selection activeCell="F34" sqref="F34"/>
    </sheetView>
  </sheetViews>
  <sheetFormatPr baseColWidth="10" defaultColWidth="11.42578125" defaultRowHeight="15" x14ac:dyDescent="0.25"/>
  <cols>
    <col min="3" max="3" width="93.7109375" bestFit="1" customWidth="1"/>
    <col min="4" max="16" width="22.42578125" customWidth="1"/>
  </cols>
  <sheetData>
    <row r="3" spans="3:17" ht="28.5" customHeight="1" x14ac:dyDescent="0.25">
      <c r="C3" s="46" t="s">
        <v>102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 x14ac:dyDescent="0.25">
      <c r="C4" s="48" t="s">
        <v>101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3:17" ht="15.75" x14ac:dyDescent="0.25">
      <c r="C5" s="50" t="s">
        <v>100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52" t="s">
        <v>99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3:17" ht="15.75" customHeight="1" x14ac:dyDescent="0.25">
      <c r="C7" s="53" t="s">
        <v>98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3:17" x14ac:dyDescent="0.25">
      <c r="H8" t="s">
        <v>97</v>
      </c>
    </row>
    <row r="9" spans="3:17" ht="23.25" customHeight="1" x14ac:dyDescent="0.25">
      <c r="C9" s="23" t="s">
        <v>96</v>
      </c>
      <c r="D9" s="21" t="s">
        <v>95</v>
      </c>
      <c r="E9" s="21" t="s">
        <v>94</v>
      </c>
      <c r="F9" s="21" t="s">
        <v>93</v>
      </c>
      <c r="G9" s="21" t="s">
        <v>92</v>
      </c>
      <c r="H9" s="22" t="s">
        <v>91</v>
      </c>
      <c r="I9" s="21" t="s">
        <v>90</v>
      </c>
      <c r="J9" s="22" t="s">
        <v>89</v>
      </c>
      <c r="K9" s="21" t="s">
        <v>88</v>
      </c>
      <c r="L9" s="21" t="s">
        <v>87</v>
      </c>
      <c r="M9" s="21" t="s">
        <v>86</v>
      </c>
      <c r="N9" s="21" t="s">
        <v>85</v>
      </c>
      <c r="O9" s="22" t="s">
        <v>84</v>
      </c>
      <c r="P9" s="21" t="s">
        <v>83</v>
      </c>
    </row>
    <row r="10" spans="3:17" x14ac:dyDescent="0.25">
      <c r="C10" s="17" t="s">
        <v>82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3:17" x14ac:dyDescent="0.25">
      <c r="C11" s="14" t="s">
        <v>81</v>
      </c>
      <c r="D11" s="13">
        <f>D12+D13+D16+D14</f>
        <v>88719680.450000003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1"/>
      <c r="P11" s="6">
        <f t="shared" ref="P11:P36" si="0">D11+E11+F11+G11+H11+I11+J11+K11+L11+M11+N11+O11</f>
        <v>88719680.450000003</v>
      </c>
    </row>
    <row r="12" spans="3:17" x14ac:dyDescent="0.25">
      <c r="C12" s="12" t="s">
        <v>80</v>
      </c>
      <c r="D12" s="11">
        <v>76805712.75</v>
      </c>
      <c r="E12" s="11"/>
      <c r="F12" s="11"/>
      <c r="G12" s="11"/>
      <c r="H12" s="11"/>
      <c r="I12" s="11"/>
      <c r="J12" s="11"/>
      <c r="K12" s="11"/>
      <c r="L12" s="11"/>
      <c r="M12" s="11"/>
      <c r="N12" s="18"/>
      <c r="O12" s="11"/>
      <c r="P12" s="10">
        <f t="shared" si="0"/>
        <v>76805712.75</v>
      </c>
    </row>
    <row r="13" spans="3:17" x14ac:dyDescent="0.25">
      <c r="C13" s="12" t="s">
        <v>79</v>
      </c>
      <c r="D13" s="11">
        <v>347828.83</v>
      </c>
      <c r="E13" s="11"/>
      <c r="F13" s="11"/>
      <c r="G13" s="11"/>
      <c r="H13" s="11"/>
      <c r="I13" s="11"/>
      <c r="J13" s="11"/>
      <c r="K13" s="11"/>
      <c r="L13" s="11"/>
      <c r="M13" s="11"/>
      <c r="N13" s="18"/>
      <c r="O13" s="11"/>
      <c r="P13" s="10">
        <f t="shared" si="0"/>
        <v>347828.83</v>
      </c>
    </row>
    <row r="14" spans="3:17" x14ac:dyDescent="0.25">
      <c r="C14" s="12" t="s">
        <v>78</v>
      </c>
      <c r="D14" s="11"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0">
        <f t="shared" si="0"/>
        <v>0</v>
      </c>
      <c r="Q14" s="20"/>
    </row>
    <row r="15" spans="3:17" x14ac:dyDescent="0.25">
      <c r="C15" s="12" t="s">
        <v>77</v>
      </c>
      <c r="D15" s="11"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0">
        <f t="shared" si="0"/>
        <v>0</v>
      </c>
    </row>
    <row r="16" spans="3:17" x14ac:dyDescent="0.25">
      <c r="C16" s="12" t="s">
        <v>76</v>
      </c>
      <c r="D16" s="11">
        <v>11566138.869999999</v>
      </c>
      <c r="E16" s="11"/>
      <c r="F16" s="11"/>
      <c r="G16" s="11"/>
      <c r="H16" s="11"/>
      <c r="I16" s="11"/>
      <c r="J16" s="11"/>
      <c r="K16" s="11"/>
      <c r="L16" s="11"/>
      <c r="M16" s="11"/>
      <c r="N16" s="18"/>
      <c r="O16" s="11"/>
      <c r="P16" s="10">
        <f t="shared" si="0"/>
        <v>11566138.869999999</v>
      </c>
    </row>
    <row r="17" spans="3:16" x14ac:dyDescent="0.25">
      <c r="C17" s="14" t="s">
        <v>75</v>
      </c>
      <c r="D17" s="13">
        <f>D18+D19+D20+D21+D22+D23+D24+D25+D26</f>
        <v>10079084.4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6">
        <f t="shared" si="0"/>
        <v>10079084.4</v>
      </c>
    </row>
    <row r="18" spans="3:16" x14ac:dyDescent="0.25">
      <c r="C18" s="12" t="s">
        <v>74</v>
      </c>
      <c r="D18" s="11">
        <v>9795760.6500000004</v>
      </c>
      <c r="E18" s="11"/>
      <c r="F18" s="11"/>
      <c r="G18" s="11"/>
      <c r="H18" s="11"/>
      <c r="I18" s="11"/>
      <c r="J18" s="11"/>
      <c r="K18" s="11"/>
      <c r="L18" s="11"/>
      <c r="M18" s="11"/>
      <c r="N18" s="18"/>
      <c r="O18" s="11"/>
      <c r="P18" s="10">
        <f t="shared" si="0"/>
        <v>9795760.6500000004</v>
      </c>
    </row>
    <row r="19" spans="3:16" x14ac:dyDescent="0.25">
      <c r="C19" s="12" t="s">
        <v>73</v>
      </c>
      <c r="D19" s="11"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0">
        <f t="shared" si="0"/>
        <v>0</v>
      </c>
    </row>
    <row r="20" spans="3:16" x14ac:dyDescent="0.25">
      <c r="C20" s="12" t="s">
        <v>72</v>
      </c>
      <c r="D20" s="11"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8"/>
      <c r="O20" s="11"/>
      <c r="P20" s="10">
        <f t="shared" si="0"/>
        <v>0</v>
      </c>
    </row>
    <row r="21" spans="3:16" x14ac:dyDescent="0.25">
      <c r="C21" s="12" t="s">
        <v>71</v>
      </c>
      <c r="D21" s="11"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8"/>
      <c r="O21" s="11"/>
      <c r="P21" s="10">
        <f t="shared" si="0"/>
        <v>0</v>
      </c>
    </row>
    <row r="22" spans="3:16" x14ac:dyDescent="0.25">
      <c r="C22" s="12" t="s">
        <v>70</v>
      </c>
      <c r="D22" s="11">
        <v>15989</v>
      </c>
      <c r="E22" s="11"/>
      <c r="F22" s="11"/>
      <c r="G22" s="11"/>
      <c r="H22" s="11"/>
      <c r="I22" s="11"/>
      <c r="J22" s="11"/>
      <c r="K22" s="11"/>
      <c r="L22" s="11"/>
      <c r="M22" s="11"/>
      <c r="N22" s="18"/>
      <c r="O22" s="11"/>
      <c r="P22" s="10">
        <f t="shared" si="0"/>
        <v>15989</v>
      </c>
    </row>
    <row r="23" spans="3:16" x14ac:dyDescent="0.25">
      <c r="C23" s="12" t="s">
        <v>69</v>
      </c>
      <c r="D23" s="11">
        <v>251404.75</v>
      </c>
      <c r="E23" s="11"/>
      <c r="F23" s="11"/>
      <c r="G23" s="11"/>
      <c r="H23" s="11"/>
      <c r="I23" s="11"/>
      <c r="J23" s="11"/>
      <c r="K23" s="11"/>
      <c r="L23" s="11"/>
      <c r="M23" s="11"/>
      <c r="N23" s="18"/>
      <c r="O23" s="11"/>
      <c r="P23" s="10">
        <f t="shared" si="0"/>
        <v>251404.75</v>
      </c>
    </row>
    <row r="24" spans="3:16" ht="39" customHeight="1" x14ac:dyDescent="0.25">
      <c r="C24" s="19" t="s">
        <v>68</v>
      </c>
      <c r="D24" s="11">
        <v>15930</v>
      </c>
      <c r="E24" s="11"/>
      <c r="F24" s="11"/>
      <c r="G24" s="11"/>
      <c r="H24" s="11"/>
      <c r="I24" s="11"/>
      <c r="J24" s="11"/>
      <c r="K24" s="11"/>
      <c r="L24" s="11"/>
      <c r="M24" s="11"/>
      <c r="N24" s="18"/>
      <c r="O24" s="11"/>
      <c r="P24" s="10">
        <f t="shared" si="0"/>
        <v>15930</v>
      </c>
    </row>
    <row r="25" spans="3:16" x14ac:dyDescent="0.25">
      <c r="C25" s="12" t="s">
        <v>67</v>
      </c>
      <c r="D25" s="11"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8"/>
      <c r="O25" s="11"/>
      <c r="P25" s="10">
        <f t="shared" si="0"/>
        <v>0</v>
      </c>
    </row>
    <row r="26" spans="3:16" x14ac:dyDescent="0.25">
      <c r="C26" s="12" t="s">
        <v>66</v>
      </c>
      <c r="D26" s="11"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8"/>
      <c r="O26" s="11"/>
      <c r="P26" s="10">
        <f t="shared" si="0"/>
        <v>0</v>
      </c>
    </row>
    <row r="27" spans="3:16" x14ac:dyDescent="0.25">
      <c r="C27" s="14" t="s">
        <v>65</v>
      </c>
      <c r="D27" s="13">
        <f>D36+D34+D33+D32+D31+D30+D29+D28</f>
        <v>225500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6">
        <f t="shared" si="0"/>
        <v>225500</v>
      </c>
    </row>
    <row r="28" spans="3:16" x14ac:dyDescent="0.25">
      <c r="C28" s="12" t="s">
        <v>64</v>
      </c>
      <c r="D28" s="11"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8"/>
      <c r="O28" s="11"/>
      <c r="P28" s="10">
        <f t="shared" si="0"/>
        <v>0</v>
      </c>
    </row>
    <row r="29" spans="3:16" x14ac:dyDescent="0.25">
      <c r="C29" s="12" t="s">
        <v>63</v>
      </c>
      <c r="D29" s="11"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0">
        <f t="shared" si="0"/>
        <v>0</v>
      </c>
    </row>
    <row r="30" spans="3:16" x14ac:dyDescent="0.25">
      <c r="C30" s="12" t="s">
        <v>62</v>
      </c>
      <c r="D30" s="11"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0">
        <f t="shared" si="0"/>
        <v>0</v>
      </c>
    </row>
    <row r="31" spans="3:16" x14ac:dyDescent="0.25">
      <c r="C31" s="12" t="s">
        <v>61</v>
      </c>
      <c r="D31" s="11"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0">
        <f t="shared" si="0"/>
        <v>0</v>
      </c>
    </row>
    <row r="32" spans="3:16" x14ac:dyDescent="0.25">
      <c r="C32" s="12" t="s">
        <v>60</v>
      </c>
      <c r="D32" s="11"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0">
        <f t="shared" si="0"/>
        <v>0</v>
      </c>
    </row>
    <row r="33" spans="3:16" x14ac:dyDescent="0.25">
      <c r="C33" s="12" t="s">
        <v>59</v>
      </c>
      <c r="D33" s="11"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0">
        <f t="shared" si="0"/>
        <v>0</v>
      </c>
    </row>
    <row r="34" spans="3:16" x14ac:dyDescent="0.25">
      <c r="C34" s="12" t="s">
        <v>58</v>
      </c>
      <c r="D34" s="11">
        <v>225500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0">
        <f t="shared" si="0"/>
        <v>225500</v>
      </c>
    </row>
    <row r="35" spans="3:16" x14ac:dyDescent="0.25">
      <c r="C35" s="12" t="s">
        <v>57</v>
      </c>
      <c r="D35" s="11"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0">
        <f t="shared" si="0"/>
        <v>0</v>
      </c>
    </row>
    <row r="36" spans="3:16" x14ac:dyDescent="0.25">
      <c r="C36" s="12" t="s">
        <v>56</v>
      </c>
      <c r="D36" s="11"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0">
        <f t="shared" si="0"/>
        <v>0</v>
      </c>
    </row>
    <row r="37" spans="3:16" x14ac:dyDescent="0.25">
      <c r="C37" s="14" t="s">
        <v>55</v>
      </c>
      <c r="D37" s="13">
        <f>D38+D39+D41+D43+D44+D45+D40+D42</f>
        <v>48753923.450000003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6">
        <f>P38+P39+P41+P43+P44+P45+P40+P42</f>
        <v>48753923.450000003</v>
      </c>
    </row>
    <row r="38" spans="3:16" x14ac:dyDescent="0.25">
      <c r="C38" s="12" t="s">
        <v>54</v>
      </c>
      <c r="D38" s="11">
        <f>'[1]Reporte SIGEF ENERO 22'!$C$31</f>
        <v>100000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0">
        <f t="shared" ref="P38:P74" si="1">D38+E38+F38+G38+H38+I38+J38+K38+L38+M38+N38+O38</f>
        <v>100000</v>
      </c>
    </row>
    <row r="39" spans="3:16" x14ac:dyDescent="0.25">
      <c r="C39" s="12" t="s">
        <v>53</v>
      </c>
      <c r="D39" s="11">
        <f>'[1]Reporte SIGEF ENERO 22'!$C$32</f>
        <v>20650189.25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0">
        <f t="shared" si="1"/>
        <v>20650189.25</v>
      </c>
    </row>
    <row r="40" spans="3:16" x14ac:dyDescent="0.25">
      <c r="C40" s="12" t="s">
        <v>52</v>
      </c>
      <c r="D40" s="11"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0">
        <f t="shared" si="1"/>
        <v>0</v>
      </c>
    </row>
    <row r="41" spans="3:16" x14ac:dyDescent="0.25">
      <c r="C41" s="12" t="s">
        <v>51</v>
      </c>
      <c r="D41" s="11">
        <f>'[1]Reporte SIGEF ENERO 22'!$C$33</f>
        <v>8538769.5399999991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0">
        <f t="shared" si="1"/>
        <v>8538769.5399999991</v>
      </c>
    </row>
    <row r="42" spans="3:16" x14ac:dyDescent="0.25">
      <c r="C42" s="12" t="s">
        <v>50</v>
      </c>
      <c r="D42" s="11"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0">
        <f t="shared" si="1"/>
        <v>0</v>
      </c>
    </row>
    <row r="43" spans="3:16" x14ac:dyDescent="0.25">
      <c r="C43" s="12" t="s">
        <v>49</v>
      </c>
      <c r="D43" s="11"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0">
        <f t="shared" si="1"/>
        <v>0</v>
      </c>
    </row>
    <row r="44" spans="3:16" x14ac:dyDescent="0.25">
      <c r="C44" s="12" t="s">
        <v>48</v>
      </c>
      <c r="D44" s="11"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0">
        <f t="shared" si="1"/>
        <v>0</v>
      </c>
    </row>
    <row r="45" spans="3:16" x14ac:dyDescent="0.25">
      <c r="C45" s="12" t="s">
        <v>47</v>
      </c>
      <c r="D45" s="11">
        <f>'[1]Reporte SIGEF ENERO 22'!$C$35</f>
        <v>19464964.66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0">
        <f t="shared" si="1"/>
        <v>19464964.66</v>
      </c>
    </row>
    <row r="46" spans="3:16" x14ac:dyDescent="0.25">
      <c r="C46" s="14" t="s">
        <v>46</v>
      </c>
      <c r="D46" s="13">
        <f>D48</f>
        <v>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1"/>
      <c r="P46" s="6">
        <f t="shared" si="1"/>
        <v>0</v>
      </c>
    </row>
    <row r="47" spans="3:16" x14ac:dyDescent="0.25">
      <c r="C47" s="12" t="s">
        <v>45</v>
      </c>
      <c r="D47" s="11"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0">
        <f t="shared" si="1"/>
        <v>0</v>
      </c>
    </row>
    <row r="48" spans="3:16" x14ac:dyDescent="0.25">
      <c r="C48" s="12" t="s">
        <v>44</v>
      </c>
      <c r="D48" s="11"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0">
        <f t="shared" si="1"/>
        <v>0</v>
      </c>
    </row>
    <row r="49" spans="3:16" x14ac:dyDescent="0.25">
      <c r="C49" s="12" t="s">
        <v>43</v>
      </c>
      <c r="D49" s="11"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0">
        <f t="shared" si="1"/>
        <v>0</v>
      </c>
    </row>
    <row r="50" spans="3:16" x14ac:dyDescent="0.25">
      <c r="C50" s="12" t="s">
        <v>42</v>
      </c>
      <c r="D50" s="11"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0">
        <f t="shared" si="1"/>
        <v>0</v>
      </c>
    </row>
    <row r="51" spans="3:16" x14ac:dyDescent="0.25">
      <c r="C51" s="12" t="s">
        <v>41</v>
      </c>
      <c r="D51" s="11"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0">
        <f t="shared" si="1"/>
        <v>0</v>
      </c>
    </row>
    <row r="52" spans="3:16" x14ac:dyDescent="0.25">
      <c r="C52" s="12" t="s">
        <v>40</v>
      </c>
      <c r="D52" s="11"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0">
        <f t="shared" si="1"/>
        <v>0</v>
      </c>
    </row>
    <row r="53" spans="3:16" x14ac:dyDescent="0.25">
      <c r="C53" s="14" t="s">
        <v>39</v>
      </c>
      <c r="D53" s="13">
        <f>D54+D55+D57+D58+D59+D61+D56</f>
        <v>0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6">
        <f t="shared" si="1"/>
        <v>0</v>
      </c>
    </row>
    <row r="54" spans="3:16" x14ac:dyDescent="0.25">
      <c r="C54" s="12" t="s">
        <v>38</v>
      </c>
      <c r="D54" s="11"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8"/>
      <c r="O54" s="11"/>
      <c r="P54" s="10">
        <f t="shared" si="1"/>
        <v>0</v>
      </c>
    </row>
    <row r="55" spans="3:16" x14ac:dyDescent="0.25">
      <c r="C55" s="12" t="s">
        <v>37</v>
      </c>
      <c r="D55" s="11"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0">
        <f t="shared" si="1"/>
        <v>0</v>
      </c>
    </row>
    <row r="56" spans="3:16" x14ac:dyDescent="0.25">
      <c r="C56" s="12" t="s">
        <v>36</v>
      </c>
      <c r="D56" s="11"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0">
        <f t="shared" si="1"/>
        <v>0</v>
      </c>
    </row>
    <row r="57" spans="3:16" x14ac:dyDescent="0.25">
      <c r="C57" s="12" t="s">
        <v>35</v>
      </c>
      <c r="D57" s="11"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0">
        <f t="shared" si="1"/>
        <v>0</v>
      </c>
    </row>
    <row r="58" spans="3:16" x14ac:dyDescent="0.25">
      <c r="C58" s="12" t="s">
        <v>34</v>
      </c>
      <c r="D58" s="11"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0">
        <f t="shared" si="1"/>
        <v>0</v>
      </c>
    </row>
    <row r="59" spans="3:16" x14ac:dyDescent="0.25">
      <c r="C59" s="12" t="s">
        <v>33</v>
      </c>
      <c r="D59" s="11"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0">
        <f t="shared" si="1"/>
        <v>0</v>
      </c>
    </row>
    <row r="60" spans="3:16" x14ac:dyDescent="0.25">
      <c r="C60" s="12" t="s">
        <v>32</v>
      </c>
      <c r="D60" s="11">
        <v>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0">
        <f t="shared" si="1"/>
        <v>0</v>
      </c>
    </row>
    <row r="61" spans="3:16" x14ac:dyDescent="0.25">
      <c r="C61" s="12" t="s">
        <v>31</v>
      </c>
      <c r="D61" s="11"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0">
        <f t="shared" si="1"/>
        <v>0</v>
      </c>
    </row>
    <row r="62" spans="3:16" x14ac:dyDescent="0.25">
      <c r="C62" s="12" t="s">
        <v>30</v>
      </c>
      <c r="D62" s="11">
        <v>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0">
        <f t="shared" si="1"/>
        <v>0</v>
      </c>
    </row>
    <row r="63" spans="3:16" x14ac:dyDescent="0.25">
      <c r="C63" s="14" t="s">
        <v>29</v>
      </c>
      <c r="D63" s="13">
        <f>D64</f>
        <v>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1"/>
      <c r="P63" s="6">
        <f t="shared" si="1"/>
        <v>0</v>
      </c>
    </row>
    <row r="64" spans="3:16" x14ac:dyDescent="0.25">
      <c r="C64" s="12" t="s">
        <v>28</v>
      </c>
      <c r="D64" s="11">
        <v>0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0">
        <f t="shared" si="1"/>
        <v>0</v>
      </c>
    </row>
    <row r="65" spans="3:16" x14ac:dyDescent="0.25">
      <c r="C65" s="12" t="s">
        <v>27</v>
      </c>
      <c r="D65" s="11"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0">
        <f t="shared" si="1"/>
        <v>0</v>
      </c>
    </row>
    <row r="66" spans="3:16" x14ac:dyDescent="0.25">
      <c r="C66" s="12" t="s">
        <v>26</v>
      </c>
      <c r="D66" s="11"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0">
        <f t="shared" si="1"/>
        <v>0</v>
      </c>
    </row>
    <row r="67" spans="3:16" x14ac:dyDescent="0.25">
      <c r="C67" s="12" t="s">
        <v>25</v>
      </c>
      <c r="D67" s="11"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0">
        <f t="shared" si="1"/>
        <v>0</v>
      </c>
    </row>
    <row r="68" spans="3:16" x14ac:dyDescent="0.25">
      <c r="C68" s="14" t="s">
        <v>24</v>
      </c>
      <c r="D68" s="13">
        <v>0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1"/>
      <c r="P68" s="6">
        <f t="shared" si="1"/>
        <v>0</v>
      </c>
    </row>
    <row r="69" spans="3:16" x14ac:dyDescent="0.25">
      <c r="C69" s="12" t="s">
        <v>23</v>
      </c>
      <c r="D69" s="11">
        <v>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0">
        <f t="shared" si="1"/>
        <v>0</v>
      </c>
    </row>
    <row r="70" spans="3:16" x14ac:dyDescent="0.25">
      <c r="C70" s="12" t="s">
        <v>22</v>
      </c>
      <c r="D70" s="11"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0">
        <f t="shared" si="1"/>
        <v>0</v>
      </c>
    </row>
    <row r="71" spans="3:16" x14ac:dyDescent="0.25">
      <c r="C71" s="14" t="s">
        <v>21</v>
      </c>
      <c r="D71" s="13">
        <v>0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1"/>
      <c r="P71" s="6">
        <f t="shared" si="1"/>
        <v>0</v>
      </c>
    </row>
    <row r="72" spans="3:16" x14ac:dyDescent="0.25">
      <c r="C72" s="12" t="s">
        <v>20</v>
      </c>
      <c r="D72" s="11"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0">
        <f t="shared" si="1"/>
        <v>0</v>
      </c>
    </row>
    <row r="73" spans="3:16" x14ac:dyDescent="0.25">
      <c r="C73" s="12" t="s">
        <v>19</v>
      </c>
      <c r="D73" s="11"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0">
        <f t="shared" si="1"/>
        <v>0</v>
      </c>
    </row>
    <row r="74" spans="3:16" x14ac:dyDescent="0.25">
      <c r="C74" s="12" t="s">
        <v>18</v>
      </c>
      <c r="D74" s="11"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0">
        <f t="shared" si="1"/>
        <v>0</v>
      </c>
    </row>
    <row r="75" spans="3:16" x14ac:dyDescent="0.25">
      <c r="C75" s="17" t="s">
        <v>17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5"/>
    </row>
    <row r="76" spans="3:16" x14ac:dyDescent="0.25">
      <c r="C76" s="14" t="s">
        <v>16</v>
      </c>
      <c r="D76" s="13">
        <v>0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1"/>
      <c r="P76" s="6">
        <v>0</v>
      </c>
    </row>
    <row r="77" spans="3:16" x14ac:dyDescent="0.25">
      <c r="C77" s="12" t="s">
        <v>15</v>
      </c>
      <c r="D77" s="11"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0">
        <f>D77+E77+F77+G77+H77+I77+J77+K77+L77+M77+N77+O77</f>
        <v>0</v>
      </c>
    </row>
    <row r="78" spans="3:16" x14ac:dyDescent="0.25">
      <c r="C78" s="12" t="s">
        <v>14</v>
      </c>
      <c r="D78" s="11">
        <v>0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0">
        <f>D78+E78+F78+G78+H78+I78+J78+K78+L78+M78+N78+O78</f>
        <v>0</v>
      </c>
    </row>
    <row r="79" spans="3:16" x14ac:dyDescent="0.25">
      <c r="C79" s="14" t="s">
        <v>13</v>
      </c>
      <c r="D79" s="13">
        <v>0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1"/>
      <c r="P79" s="6">
        <f>D79+E79+F79+G79+H79+I79+J79+K79+L79+M79+N79+O79</f>
        <v>0</v>
      </c>
    </row>
    <row r="80" spans="3:16" x14ac:dyDescent="0.25">
      <c r="C80" s="12" t="s">
        <v>12</v>
      </c>
      <c r="D80" s="11"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0">
        <f>D80+E80+F80+G80+H80+I80+J80+K80+L80+M80+N80+O80</f>
        <v>0</v>
      </c>
    </row>
    <row r="81" spans="3:16" x14ac:dyDescent="0.25">
      <c r="C81" s="12" t="s">
        <v>11</v>
      </c>
      <c r="D81" s="11">
        <f>D82+D83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0">
        <f>D81+E81+F81+G81+H81+I81+J81+K81+L81+M81+N81+O81</f>
        <v>0</v>
      </c>
    </row>
    <row r="82" spans="3:16" x14ac:dyDescent="0.25">
      <c r="C82" s="14" t="s">
        <v>10</v>
      </c>
      <c r="D82" s="13">
        <v>0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1"/>
      <c r="P82" s="6">
        <v>0</v>
      </c>
    </row>
    <row r="83" spans="3:16" x14ac:dyDescent="0.25">
      <c r="C83" s="12" t="s">
        <v>9</v>
      </c>
      <c r="D83" s="11">
        <v>0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0">
        <f>D83+E83+F83+G83+H83+I83+J83+K83+L83+M83+N83+O83</f>
        <v>0</v>
      </c>
    </row>
    <row r="84" spans="3:16" ht="20.45" customHeight="1" x14ac:dyDescent="0.25">
      <c r="C84" s="9" t="s">
        <v>8</v>
      </c>
      <c r="D84" s="8">
        <f>D11+D17+D27+D37+D46+D53+D63</f>
        <v>147778188.30000001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7"/>
      <c r="P84" s="7">
        <f>P11+P17+P27+P37+P46+P53+P63</f>
        <v>147778188.30000001</v>
      </c>
    </row>
    <row r="86" spans="3:16" x14ac:dyDescent="0.25">
      <c r="C86" s="1" t="s">
        <v>7</v>
      </c>
      <c r="F86" s="6"/>
      <c r="G86" s="6"/>
      <c r="H86" s="6"/>
      <c r="I86" s="6"/>
      <c r="J86" s="6"/>
      <c r="K86" s="6"/>
      <c r="L86" s="6"/>
    </row>
    <row r="87" spans="3:16" x14ac:dyDescent="0.25">
      <c r="C87" s="45" t="s">
        <v>6</v>
      </c>
      <c r="D87" s="45"/>
      <c r="E87" s="45"/>
      <c r="F87" s="45"/>
      <c r="G87" s="45"/>
      <c r="H87" s="45"/>
      <c r="I87" s="45"/>
      <c r="J87" s="45"/>
      <c r="K87" s="45"/>
      <c r="L87" s="45"/>
    </row>
    <row r="88" spans="3:16" x14ac:dyDescent="0.25">
      <c r="C88" s="44" t="s">
        <v>5</v>
      </c>
      <c r="D88" s="44"/>
      <c r="E88" s="44"/>
      <c r="F88" s="44"/>
      <c r="G88" s="44"/>
      <c r="H88" s="44"/>
      <c r="I88" s="44"/>
      <c r="J88" s="44"/>
      <c r="K88" s="44"/>
      <c r="L88" s="44"/>
    </row>
    <row r="89" spans="3:16" x14ac:dyDescent="0.25">
      <c r="C89" s="45" t="s">
        <v>4</v>
      </c>
      <c r="D89" s="45"/>
      <c r="E89" s="45"/>
      <c r="F89" s="45"/>
      <c r="G89" s="45"/>
      <c r="H89" s="45"/>
      <c r="I89" s="45"/>
      <c r="J89" s="45"/>
      <c r="K89" s="45"/>
      <c r="L89" s="45"/>
    </row>
    <row r="90" spans="3:16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3:16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3:16" s="2" customFormat="1" x14ac:dyDescent="0.25">
      <c r="C92" s="3" t="s">
        <v>3</v>
      </c>
      <c r="D92" s="3"/>
      <c r="E92" s="3"/>
      <c r="F92" s="3"/>
      <c r="G92" s="3"/>
      <c r="H92" s="3"/>
      <c r="I92" s="3"/>
      <c r="J92" s="3"/>
      <c r="K92" s="3"/>
      <c r="L92" s="3"/>
      <c r="N92" s="3" t="s">
        <v>2</v>
      </c>
    </row>
    <row r="93" spans="3:16" x14ac:dyDescent="0.25">
      <c r="C93" s="1" t="s">
        <v>1</v>
      </c>
      <c r="D93" s="1"/>
      <c r="E93" s="1"/>
      <c r="F93" s="1"/>
      <c r="G93" s="1"/>
      <c r="H93" s="1"/>
      <c r="I93" s="1"/>
      <c r="J93" s="1"/>
      <c r="K93" s="1"/>
      <c r="L93" s="1"/>
      <c r="N93" s="1" t="s">
        <v>0</v>
      </c>
    </row>
  </sheetData>
  <mergeCells count="8">
    <mergeCell ref="C88:L88"/>
    <mergeCell ref="C89:L89"/>
    <mergeCell ref="C3:P3"/>
    <mergeCell ref="C4:P4"/>
    <mergeCell ref="C5:P5"/>
    <mergeCell ref="C6:P6"/>
    <mergeCell ref="C7:P7"/>
    <mergeCell ref="C87:L87"/>
  </mergeCells>
  <printOptions horizontalCentered="1" verticalCentered="1"/>
  <pageMargins left="0" right="0" top="0" bottom="0" header="0.3" footer="0.3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9DFC-B0E8-4EB7-A19E-6216DDDF13F6}">
  <sheetPr>
    <pageSetUpPr fitToPage="1"/>
  </sheetPr>
  <dimension ref="B2:P91"/>
  <sheetViews>
    <sheetView showGridLines="0" tabSelected="1" workbookViewId="0">
      <pane xSplit="3" ySplit="10" topLeftCell="D23" activePane="bottomRight" state="frozen"/>
      <selection pane="topRight" activeCell="D1" sqref="D1"/>
      <selection pane="bottomLeft" activeCell="A11" sqref="A11"/>
      <selection pane="bottomRight" activeCell="E17" sqref="E17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2" spans="2:16" ht="19.5" customHeight="1" x14ac:dyDescent="0.25">
      <c r="C2" s="56" t="s">
        <v>112</v>
      </c>
      <c r="D2" s="57"/>
      <c r="E2" s="57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2:16" ht="12" customHeight="1" x14ac:dyDescent="0.25">
      <c r="C3" s="58" t="s">
        <v>101</v>
      </c>
      <c r="D3" s="59"/>
      <c r="E3" s="59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2:16" ht="15.75" x14ac:dyDescent="0.25">
      <c r="C4" s="60" t="s">
        <v>100</v>
      </c>
      <c r="D4" s="61"/>
      <c r="E4" s="6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16" ht="12" customHeight="1" x14ac:dyDescent="0.25">
      <c r="C5" s="62" t="s">
        <v>111</v>
      </c>
      <c r="D5" s="63"/>
      <c r="E5" s="63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2:16" ht="9.75" customHeight="1" x14ac:dyDescent="0.25">
      <c r="B6" s="40"/>
      <c r="C6" s="62" t="s">
        <v>98</v>
      </c>
      <c r="D6" s="63"/>
      <c r="E6" s="63"/>
      <c r="F6" s="40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2:16" x14ac:dyDescent="0.25">
      <c r="C7" s="64" t="s">
        <v>110</v>
      </c>
      <c r="D7" s="64"/>
      <c r="E7" s="64"/>
    </row>
    <row r="8" spans="2:16" ht="15" customHeight="1" x14ac:dyDescent="0.25">
      <c r="C8" s="65" t="s">
        <v>109</v>
      </c>
      <c r="D8" s="66" t="s">
        <v>108</v>
      </c>
      <c r="E8" s="68" t="s">
        <v>107</v>
      </c>
      <c r="F8" s="38"/>
    </row>
    <row r="9" spans="2:16" ht="23.25" customHeight="1" x14ac:dyDescent="0.25">
      <c r="C9" s="65"/>
      <c r="D9" s="67"/>
      <c r="E9" s="69"/>
      <c r="F9" s="38"/>
    </row>
    <row r="10" spans="2:16" x14ac:dyDescent="0.25">
      <c r="C10" s="37" t="s">
        <v>82</v>
      </c>
      <c r="D10" s="36"/>
      <c r="E10" s="36"/>
      <c r="F10" s="38"/>
    </row>
    <row r="11" spans="2:16" ht="10.9" customHeight="1" x14ac:dyDescent="0.25">
      <c r="C11" s="35" t="s">
        <v>81</v>
      </c>
      <c r="D11" s="34">
        <f>D12+D13+D14+D15+D16</f>
        <v>728933490</v>
      </c>
      <c r="E11" s="34">
        <f>E12+E13+E14+E15+E16</f>
        <v>0</v>
      </c>
      <c r="F11" s="38"/>
    </row>
    <row r="12" spans="2:16" ht="10.9" customHeight="1" x14ac:dyDescent="0.25">
      <c r="C12" s="33" t="s">
        <v>80</v>
      </c>
      <c r="D12" s="32">
        <v>582024694</v>
      </c>
      <c r="E12" s="32"/>
      <c r="F12" s="38"/>
    </row>
    <row r="13" spans="2:16" ht="10.9" customHeight="1" x14ac:dyDescent="0.25">
      <c r="C13" s="33" t="s">
        <v>79</v>
      </c>
      <c r="D13" s="32">
        <v>69874474</v>
      </c>
      <c r="E13" s="32"/>
      <c r="F13" s="38"/>
    </row>
    <row r="14" spans="2:16" ht="10.9" customHeight="1" x14ac:dyDescent="0.25">
      <c r="C14" s="33" t="s">
        <v>78</v>
      </c>
      <c r="D14" s="32">
        <v>0</v>
      </c>
      <c r="E14" s="32"/>
      <c r="F14" s="38"/>
    </row>
    <row r="15" spans="2:16" ht="10.9" customHeight="1" x14ac:dyDescent="0.25">
      <c r="C15" s="33" t="s">
        <v>77</v>
      </c>
      <c r="D15" s="32">
        <v>0</v>
      </c>
      <c r="E15" s="32"/>
      <c r="F15" s="38"/>
    </row>
    <row r="16" spans="2:16" ht="10.9" customHeight="1" x14ac:dyDescent="0.25">
      <c r="C16" s="33" t="s">
        <v>76</v>
      </c>
      <c r="D16" s="32">
        <v>77034322</v>
      </c>
      <c r="E16" s="32"/>
      <c r="F16" s="38"/>
    </row>
    <row r="17" spans="3:6" ht="10.9" customHeight="1" x14ac:dyDescent="0.25">
      <c r="C17" s="35" t="s">
        <v>75</v>
      </c>
      <c r="D17" s="34">
        <f>D18+D19+D20+D21+D22+D23+D24+D25+D26</f>
        <v>337120471</v>
      </c>
      <c r="E17" s="34">
        <f>E18+E19+E20+E21+E22+E23+E24+E25+E26</f>
        <v>0</v>
      </c>
      <c r="F17" s="38"/>
    </row>
    <row r="18" spans="3:6" ht="10.9" customHeight="1" x14ac:dyDescent="0.25">
      <c r="C18" s="33" t="s">
        <v>74</v>
      </c>
      <c r="D18" s="32">
        <v>114956500</v>
      </c>
      <c r="E18" s="32"/>
      <c r="F18" s="38"/>
    </row>
    <row r="19" spans="3:6" ht="10.9" customHeight="1" x14ac:dyDescent="0.25">
      <c r="C19" s="33" t="s">
        <v>73</v>
      </c>
      <c r="D19" s="32">
        <v>12255000</v>
      </c>
      <c r="E19" s="32"/>
      <c r="F19" s="38"/>
    </row>
    <row r="20" spans="3:6" ht="10.9" customHeight="1" x14ac:dyDescent="0.25">
      <c r="C20" s="33" t="s">
        <v>72</v>
      </c>
      <c r="D20" s="32">
        <v>2000000</v>
      </c>
      <c r="E20" s="32"/>
      <c r="F20" s="38"/>
    </row>
    <row r="21" spans="3:6" ht="10.9" customHeight="1" x14ac:dyDescent="0.25">
      <c r="C21" s="33" t="s">
        <v>71</v>
      </c>
      <c r="D21" s="32">
        <v>5000000</v>
      </c>
      <c r="E21" s="32"/>
      <c r="F21" s="38"/>
    </row>
    <row r="22" spans="3:6" ht="10.9" customHeight="1" x14ac:dyDescent="0.25">
      <c r="C22" s="33" t="s">
        <v>70</v>
      </c>
      <c r="D22" s="32">
        <v>33033996</v>
      </c>
      <c r="E22" s="32"/>
    </row>
    <row r="23" spans="3:6" ht="10.9" customHeight="1" x14ac:dyDescent="0.25">
      <c r="C23" s="33" t="s">
        <v>69</v>
      </c>
      <c r="D23" s="32">
        <v>12390000</v>
      </c>
      <c r="E23" s="32"/>
    </row>
    <row r="24" spans="3:6" ht="10.9" customHeight="1" x14ac:dyDescent="0.25">
      <c r="C24" s="28" t="s">
        <v>68</v>
      </c>
      <c r="D24" s="32">
        <v>80284975</v>
      </c>
      <c r="E24" s="32"/>
    </row>
    <row r="25" spans="3:6" ht="10.9" customHeight="1" x14ac:dyDescent="0.25">
      <c r="C25" s="33" t="s">
        <v>67</v>
      </c>
      <c r="D25" s="32">
        <v>38200000</v>
      </c>
      <c r="E25" s="32"/>
    </row>
    <row r="26" spans="3:6" ht="10.9" customHeight="1" x14ac:dyDescent="0.25">
      <c r="C26" s="33" t="s">
        <v>66</v>
      </c>
      <c r="D26" s="32">
        <v>39000000</v>
      </c>
      <c r="E26" s="32"/>
    </row>
    <row r="27" spans="3:6" ht="10.9" customHeight="1" x14ac:dyDescent="0.25">
      <c r="C27" s="35" t="s">
        <v>65</v>
      </c>
      <c r="D27" s="34">
        <f>D28+D29+D30+D31+D32+D33+D34+D35+D36</f>
        <v>77278821</v>
      </c>
      <c r="E27" s="34">
        <f>E28+E29+E30+E31+E32+E33+E34+E35+E36</f>
        <v>0</v>
      </c>
    </row>
    <row r="28" spans="3:6" ht="10.9" customHeight="1" x14ac:dyDescent="0.25">
      <c r="C28" s="33" t="s">
        <v>64</v>
      </c>
      <c r="D28" s="32">
        <v>3710000</v>
      </c>
      <c r="E28" s="32"/>
    </row>
    <row r="29" spans="3:6" ht="10.9" customHeight="1" x14ac:dyDescent="0.25">
      <c r="C29" s="33" t="s">
        <v>63</v>
      </c>
      <c r="D29" s="32">
        <v>6425000</v>
      </c>
      <c r="E29" s="32"/>
    </row>
    <row r="30" spans="3:6" ht="10.9" customHeight="1" x14ac:dyDescent="0.25">
      <c r="C30" s="33" t="s">
        <v>62</v>
      </c>
      <c r="D30" s="32">
        <v>5575000</v>
      </c>
      <c r="E30" s="32"/>
    </row>
    <row r="31" spans="3:6" ht="10.9" customHeight="1" x14ac:dyDescent="0.25">
      <c r="C31" s="33" t="s">
        <v>61</v>
      </c>
      <c r="D31" s="32">
        <v>0</v>
      </c>
      <c r="E31" s="32"/>
    </row>
    <row r="32" spans="3:6" ht="10.9" customHeight="1" x14ac:dyDescent="0.25">
      <c r="C32" s="33" t="s">
        <v>60</v>
      </c>
      <c r="D32" s="32">
        <v>1105000</v>
      </c>
      <c r="E32" s="32"/>
    </row>
    <row r="33" spans="3:5" ht="10.9" customHeight="1" x14ac:dyDescent="0.25">
      <c r="C33" s="33" t="s">
        <v>59</v>
      </c>
      <c r="D33" s="32">
        <v>5475121</v>
      </c>
      <c r="E33" s="32"/>
    </row>
    <row r="34" spans="3:5" ht="10.9" customHeight="1" x14ac:dyDescent="0.25">
      <c r="C34" s="33" t="s">
        <v>58</v>
      </c>
      <c r="D34" s="32">
        <v>29331700</v>
      </c>
      <c r="E34" s="32"/>
    </row>
    <row r="35" spans="3:5" ht="23.25" customHeight="1" x14ac:dyDescent="0.25">
      <c r="C35" s="28" t="s">
        <v>57</v>
      </c>
      <c r="D35" s="32">
        <v>0</v>
      </c>
      <c r="E35" s="32"/>
    </row>
    <row r="36" spans="3:5" ht="10.9" customHeight="1" x14ac:dyDescent="0.25">
      <c r="C36" s="33" t="s">
        <v>56</v>
      </c>
      <c r="D36" s="32">
        <v>25657000</v>
      </c>
      <c r="E36" s="32"/>
    </row>
    <row r="37" spans="3:5" ht="10.9" customHeight="1" x14ac:dyDescent="0.25">
      <c r="C37" s="35" t="s">
        <v>55</v>
      </c>
      <c r="D37" s="34">
        <f>D38+D39+D40+D41+D42+D43+D44+D45</f>
        <v>906285648</v>
      </c>
      <c r="E37" s="34">
        <f>E38+E39+E40+E41+E42+E43+E44+E45</f>
        <v>0</v>
      </c>
    </row>
    <row r="38" spans="3:5" ht="10.9" customHeight="1" x14ac:dyDescent="0.25">
      <c r="C38" s="33" t="s">
        <v>54</v>
      </c>
      <c r="D38" s="32">
        <v>80051097</v>
      </c>
      <c r="E38" s="32"/>
    </row>
    <row r="39" spans="3:5" ht="10.9" customHeight="1" x14ac:dyDescent="0.25">
      <c r="C39" s="33" t="s">
        <v>53</v>
      </c>
      <c r="D39" s="32">
        <v>409808934</v>
      </c>
      <c r="E39" s="32"/>
    </row>
    <row r="40" spans="3:5" ht="10.9" customHeight="1" x14ac:dyDescent="0.25">
      <c r="C40" s="33" t="s">
        <v>52</v>
      </c>
      <c r="D40" s="32">
        <v>0</v>
      </c>
      <c r="E40" s="32"/>
    </row>
    <row r="41" spans="3:5" ht="10.9" customHeight="1" x14ac:dyDescent="0.25">
      <c r="C41" s="28" t="s">
        <v>51</v>
      </c>
      <c r="D41" s="32">
        <v>109657636</v>
      </c>
      <c r="E41" s="32"/>
    </row>
    <row r="42" spans="3:5" ht="10.9" customHeight="1" x14ac:dyDescent="0.25">
      <c r="C42" s="28" t="s">
        <v>50</v>
      </c>
      <c r="D42" s="32">
        <v>0</v>
      </c>
      <c r="E42" s="32"/>
    </row>
    <row r="43" spans="3:5" ht="10.9" customHeight="1" x14ac:dyDescent="0.25">
      <c r="C43" s="33" t="s">
        <v>49</v>
      </c>
      <c r="D43" s="32">
        <v>0</v>
      </c>
      <c r="E43" s="32"/>
    </row>
    <row r="44" spans="3:5" ht="10.9" customHeight="1" x14ac:dyDescent="0.25">
      <c r="C44" s="33" t="s">
        <v>48</v>
      </c>
      <c r="D44" s="32">
        <v>11556832</v>
      </c>
      <c r="E44" s="32"/>
    </row>
    <row r="45" spans="3:5" ht="10.9" customHeight="1" x14ac:dyDescent="0.25">
      <c r="C45" s="33" t="s">
        <v>47</v>
      </c>
      <c r="D45" s="32">
        <v>295211149</v>
      </c>
      <c r="E45" s="32"/>
    </row>
    <row r="46" spans="3:5" ht="10.9" customHeight="1" x14ac:dyDescent="0.25">
      <c r="C46" s="35" t="s">
        <v>46</v>
      </c>
      <c r="D46" s="34">
        <f>D47+D48+D49+D50+D51+D52</f>
        <v>45000000</v>
      </c>
      <c r="E46" s="34">
        <f>E47+E48+E49+E50+E51+E52</f>
        <v>0</v>
      </c>
    </row>
    <row r="47" spans="3:5" ht="10.9" customHeight="1" x14ac:dyDescent="0.25">
      <c r="C47" s="33" t="s">
        <v>45</v>
      </c>
      <c r="D47" s="32">
        <v>0</v>
      </c>
      <c r="E47" s="32"/>
    </row>
    <row r="48" spans="3:5" ht="10.9" customHeight="1" x14ac:dyDescent="0.25">
      <c r="C48" s="33" t="s">
        <v>44</v>
      </c>
      <c r="D48" s="32">
        <v>45000000</v>
      </c>
      <c r="E48" s="32"/>
    </row>
    <row r="49" spans="3:5" ht="10.9" customHeight="1" x14ac:dyDescent="0.25">
      <c r="C49" s="33" t="s">
        <v>43</v>
      </c>
      <c r="D49" s="32">
        <v>0</v>
      </c>
      <c r="E49" s="32"/>
    </row>
    <row r="50" spans="3:5" ht="10.9" customHeight="1" x14ac:dyDescent="0.25">
      <c r="C50" s="33" t="s">
        <v>42</v>
      </c>
      <c r="D50" s="32">
        <v>0</v>
      </c>
      <c r="E50" s="32"/>
    </row>
    <row r="51" spans="3:5" ht="10.9" customHeight="1" x14ac:dyDescent="0.25">
      <c r="C51" s="33" t="s">
        <v>41</v>
      </c>
      <c r="D51" s="32">
        <v>0</v>
      </c>
      <c r="E51" s="32"/>
    </row>
    <row r="52" spans="3:5" ht="10.9" customHeight="1" x14ac:dyDescent="0.25">
      <c r="C52" s="33" t="s">
        <v>40</v>
      </c>
      <c r="D52" s="32">
        <v>0</v>
      </c>
      <c r="E52" s="32"/>
    </row>
    <row r="53" spans="3:5" ht="10.9" customHeight="1" x14ac:dyDescent="0.25">
      <c r="C53" s="35" t="s">
        <v>39</v>
      </c>
      <c r="D53" s="34">
        <f>D54+D55+D56+D57+D58+D59+D60+D61+D62</f>
        <v>21157058</v>
      </c>
      <c r="E53" s="34">
        <f>E54+E55+E56+E57+E58+E59+E60+E61+E62</f>
        <v>0</v>
      </c>
    </row>
    <row r="54" spans="3:5" ht="10.9" customHeight="1" x14ac:dyDescent="0.25">
      <c r="C54" s="33" t="s">
        <v>38</v>
      </c>
      <c r="D54" s="32">
        <v>8500000</v>
      </c>
      <c r="E54" s="32"/>
    </row>
    <row r="55" spans="3:5" ht="10.9" customHeight="1" x14ac:dyDescent="0.25">
      <c r="C55" s="33" t="s">
        <v>37</v>
      </c>
      <c r="D55" s="32">
        <v>5246550</v>
      </c>
      <c r="E55" s="32"/>
    </row>
    <row r="56" spans="3:5" ht="10.9" customHeight="1" x14ac:dyDescent="0.25">
      <c r="C56" s="33" t="s">
        <v>36</v>
      </c>
      <c r="D56" s="32">
        <v>0</v>
      </c>
      <c r="E56" s="32"/>
    </row>
    <row r="57" spans="3:5" ht="10.9" customHeight="1" x14ac:dyDescent="0.25">
      <c r="C57" s="33" t="s">
        <v>35</v>
      </c>
      <c r="D57" s="32">
        <v>0</v>
      </c>
      <c r="E57" s="32"/>
    </row>
    <row r="58" spans="3:5" ht="10.9" customHeight="1" x14ac:dyDescent="0.25">
      <c r="C58" s="33" t="s">
        <v>34</v>
      </c>
      <c r="D58" s="32">
        <v>7410508</v>
      </c>
      <c r="E58" s="32"/>
    </row>
    <row r="59" spans="3:5" ht="10.9" customHeight="1" x14ac:dyDescent="0.25">
      <c r="C59" s="33" t="s">
        <v>33</v>
      </c>
      <c r="D59" s="32">
        <v>0</v>
      </c>
      <c r="E59" s="32"/>
    </row>
    <row r="60" spans="3:5" ht="10.9" customHeight="1" x14ac:dyDescent="0.25">
      <c r="C60" s="33" t="s">
        <v>32</v>
      </c>
      <c r="D60" s="32">
        <v>0</v>
      </c>
      <c r="E60" s="32"/>
    </row>
    <row r="61" spans="3:5" ht="10.9" customHeight="1" x14ac:dyDescent="0.25">
      <c r="C61" s="33" t="s">
        <v>31</v>
      </c>
      <c r="D61" s="32">
        <v>0</v>
      </c>
      <c r="E61" s="32"/>
    </row>
    <row r="62" spans="3:5" ht="10.9" customHeight="1" x14ac:dyDescent="0.25">
      <c r="C62" s="33" t="s">
        <v>30</v>
      </c>
      <c r="D62" s="32">
        <v>0</v>
      </c>
      <c r="E62" s="32"/>
    </row>
    <row r="63" spans="3:5" ht="10.9" customHeight="1" x14ac:dyDescent="0.25">
      <c r="C63" s="35" t="s">
        <v>29</v>
      </c>
      <c r="D63" s="34">
        <f>D64+D65+D66+D67</f>
        <v>0</v>
      </c>
      <c r="E63" s="34">
        <f>E64+E65+E66+E67</f>
        <v>0</v>
      </c>
    </row>
    <row r="64" spans="3:5" ht="10.9" customHeight="1" x14ac:dyDescent="0.25">
      <c r="C64" s="33" t="s">
        <v>28</v>
      </c>
      <c r="D64" s="32">
        <v>0</v>
      </c>
      <c r="E64" s="32"/>
    </row>
    <row r="65" spans="3:5" ht="10.9" customHeight="1" x14ac:dyDescent="0.25">
      <c r="C65" s="33" t="s">
        <v>27</v>
      </c>
      <c r="D65" s="32">
        <v>0</v>
      </c>
      <c r="E65" s="32"/>
    </row>
    <row r="66" spans="3:5" ht="10.9" customHeight="1" x14ac:dyDescent="0.25">
      <c r="C66" s="33" t="s">
        <v>26</v>
      </c>
      <c r="D66" s="32">
        <v>0</v>
      </c>
      <c r="E66" s="32"/>
    </row>
    <row r="67" spans="3:5" ht="10.9" customHeight="1" x14ac:dyDescent="0.25">
      <c r="C67" s="28" t="s">
        <v>25</v>
      </c>
      <c r="D67" s="32">
        <v>0</v>
      </c>
      <c r="E67" s="32"/>
    </row>
    <row r="68" spans="3:5" ht="10.9" customHeight="1" x14ac:dyDescent="0.25">
      <c r="C68" s="35" t="s">
        <v>24</v>
      </c>
      <c r="D68" s="34">
        <v>0</v>
      </c>
      <c r="E68" s="34">
        <v>0</v>
      </c>
    </row>
    <row r="69" spans="3:5" ht="10.9" customHeight="1" x14ac:dyDescent="0.25">
      <c r="C69" s="33" t="s">
        <v>23</v>
      </c>
      <c r="D69" s="32">
        <v>0</v>
      </c>
      <c r="E69" s="32"/>
    </row>
    <row r="70" spans="3:5" ht="10.9" customHeight="1" x14ac:dyDescent="0.25">
      <c r="C70" s="33" t="s">
        <v>22</v>
      </c>
      <c r="D70" s="32">
        <v>0</v>
      </c>
      <c r="E70" s="32"/>
    </row>
    <row r="71" spans="3:5" ht="10.9" customHeight="1" x14ac:dyDescent="0.25">
      <c r="C71" s="35" t="s">
        <v>21</v>
      </c>
      <c r="D71" s="34">
        <v>0</v>
      </c>
      <c r="E71" s="34">
        <v>0</v>
      </c>
    </row>
    <row r="72" spans="3:5" ht="10.9" customHeight="1" x14ac:dyDescent="0.25">
      <c r="C72" s="33" t="s">
        <v>20</v>
      </c>
      <c r="D72" s="32">
        <v>0</v>
      </c>
      <c r="E72" s="32"/>
    </row>
    <row r="73" spans="3:5" ht="10.9" customHeight="1" x14ac:dyDescent="0.25">
      <c r="C73" s="33" t="s">
        <v>19</v>
      </c>
      <c r="D73" s="32">
        <v>0</v>
      </c>
      <c r="E73" s="32"/>
    </row>
    <row r="74" spans="3:5" ht="10.9" customHeight="1" x14ac:dyDescent="0.25">
      <c r="C74" s="33" t="s">
        <v>18</v>
      </c>
      <c r="D74" s="32">
        <v>0</v>
      </c>
      <c r="E74" s="32"/>
    </row>
    <row r="75" spans="3:5" ht="10.9" customHeight="1" x14ac:dyDescent="0.25">
      <c r="C75" s="37" t="s">
        <v>17</v>
      </c>
      <c r="D75" s="36">
        <v>0</v>
      </c>
      <c r="E75" s="36">
        <v>0</v>
      </c>
    </row>
    <row r="76" spans="3:5" ht="10.9" customHeight="1" x14ac:dyDescent="0.25">
      <c r="C76" s="35" t="s">
        <v>16</v>
      </c>
      <c r="D76" s="34">
        <v>0</v>
      </c>
      <c r="E76" s="34">
        <v>0</v>
      </c>
    </row>
    <row r="77" spans="3:5" ht="10.9" customHeight="1" x14ac:dyDescent="0.25">
      <c r="C77" s="33" t="s">
        <v>15</v>
      </c>
      <c r="D77" s="32">
        <v>0</v>
      </c>
      <c r="E77" s="32"/>
    </row>
    <row r="78" spans="3:5" ht="10.9" customHeight="1" x14ac:dyDescent="0.25">
      <c r="C78" s="33" t="s">
        <v>14</v>
      </c>
      <c r="D78" s="32">
        <v>0</v>
      </c>
      <c r="E78" s="32"/>
    </row>
    <row r="79" spans="3:5" ht="10.9" customHeight="1" x14ac:dyDescent="0.25">
      <c r="C79" s="35" t="s">
        <v>13</v>
      </c>
      <c r="D79" s="34">
        <v>0</v>
      </c>
      <c r="E79" s="34">
        <v>0</v>
      </c>
    </row>
    <row r="80" spans="3:5" ht="10.9" customHeight="1" x14ac:dyDescent="0.25">
      <c r="C80" s="33" t="s">
        <v>12</v>
      </c>
      <c r="D80" s="32">
        <v>0</v>
      </c>
      <c r="E80" s="32"/>
    </row>
    <row r="81" spans="3:5" ht="10.9" customHeight="1" x14ac:dyDescent="0.25">
      <c r="C81" s="33" t="s">
        <v>11</v>
      </c>
      <c r="D81" s="32">
        <v>0</v>
      </c>
      <c r="E81" s="32"/>
    </row>
    <row r="82" spans="3:5" ht="10.9" customHeight="1" x14ac:dyDescent="0.25">
      <c r="C82" s="35" t="s">
        <v>10</v>
      </c>
      <c r="D82" s="34">
        <v>0</v>
      </c>
      <c r="E82" s="34">
        <v>0</v>
      </c>
    </row>
    <row r="83" spans="3:5" ht="10.9" customHeight="1" x14ac:dyDescent="0.25">
      <c r="C83" s="33" t="s">
        <v>9</v>
      </c>
      <c r="D83" s="32">
        <v>0</v>
      </c>
      <c r="E83" s="32"/>
    </row>
    <row r="84" spans="3:5" ht="10.9" customHeight="1" x14ac:dyDescent="0.25">
      <c r="C84" s="31" t="s">
        <v>8</v>
      </c>
      <c r="D84" s="30">
        <f>D11+D17+D27+D37+D46+D53+D63</f>
        <v>2115775488</v>
      </c>
      <c r="E84" s="30">
        <f>E11+E17+E27+E37+E46+E53+E63</f>
        <v>0</v>
      </c>
    </row>
    <row r="85" spans="3:5" ht="10.9" customHeight="1" x14ac:dyDescent="0.25">
      <c r="C85" s="29" t="s">
        <v>7</v>
      </c>
      <c r="D85" s="29"/>
      <c r="E85" s="29"/>
    </row>
    <row r="86" spans="3:5" ht="16.5" customHeight="1" x14ac:dyDescent="0.25">
      <c r="C86" s="54" t="s">
        <v>106</v>
      </c>
      <c r="D86" s="54"/>
      <c r="E86" s="54"/>
    </row>
    <row r="87" spans="3:5" ht="24.75" customHeight="1" x14ac:dyDescent="0.25">
      <c r="C87" s="55" t="s">
        <v>105</v>
      </c>
      <c r="D87" s="55"/>
      <c r="E87" s="55"/>
    </row>
    <row r="88" spans="3:5" ht="33.75" customHeight="1" x14ac:dyDescent="0.25">
      <c r="C88" s="54" t="s">
        <v>104</v>
      </c>
      <c r="D88" s="54"/>
      <c r="E88" s="54"/>
    </row>
    <row r="89" spans="3:5" ht="33.75" customHeight="1" x14ac:dyDescent="0.25">
      <c r="C89" s="28"/>
      <c r="D89" s="28"/>
      <c r="E89" s="28"/>
    </row>
    <row r="90" spans="3:5" ht="19.5" customHeight="1" x14ac:dyDescent="0.2">
      <c r="C90" s="27" t="s">
        <v>3</v>
      </c>
      <c r="D90" s="27" t="s">
        <v>2</v>
      </c>
      <c r="E90" s="26"/>
    </row>
    <row r="91" spans="3:5" x14ac:dyDescent="0.25">
      <c r="C91" s="25" t="s">
        <v>1</v>
      </c>
      <c r="D91" s="25" t="s">
        <v>0</v>
      </c>
      <c r="E91" s="24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CCD9-51F1-4F69-97ED-0FE875A048AF}">
  <sheetPr>
    <pageSetUpPr fitToPage="1"/>
  </sheetPr>
  <dimension ref="C3:Q93"/>
  <sheetViews>
    <sheetView showGridLines="0" topLeftCell="A7" zoomScale="70" zoomScaleNormal="70" workbookViewId="0">
      <selection activeCell="C26" sqref="C26"/>
    </sheetView>
  </sheetViews>
  <sheetFormatPr baseColWidth="10" defaultColWidth="11.42578125" defaultRowHeight="15" x14ac:dyDescent="0.25"/>
  <cols>
    <col min="3" max="3" width="93.7109375" bestFit="1" customWidth="1"/>
    <col min="4" max="16" width="22.42578125" customWidth="1"/>
  </cols>
  <sheetData>
    <row r="3" spans="3:17" ht="28.5" customHeight="1" x14ac:dyDescent="0.25">
      <c r="C3" s="46" t="s">
        <v>102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 x14ac:dyDescent="0.25">
      <c r="C4" s="48" t="s">
        <v>101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3:17" ht="15.75" x14ac:dyDescent="0.25">
      <c r="C5" s="50" t="s">
        <v>100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52" t="s">
        <v>99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3:17" ht="15.75" customHeight="1" x14ac:dyDescent="0.25">
      <c r="C7" s="53" t="s">
        <v>98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3:17" x14ac:dyDescent="0.25">
      <c r="H8" t="s">
        <v>103</v>
      </c>
    </row>
    <row r="9" spans="3:17" ht="23.25" customHeight="1" x14ac:dyDescent="0.25">
      <c r="C9" s="23" t="s">
        <v>96</v>
      </c>
      <c r="D9" s="21" t="s">
        <v>95</v>
      </c>
      <c r="E9" s="21" t="s">
        <v>94</v>
      </c>
      <c r="F9" s="21" t="s">
        <v>93</v>
      </c>
      <c r="G9" s="21" t="s">
        <v>92</v>
      </c>
      <c r="H9" s="22" t="s">
        <v>91</v>
      </c>
      <c r="I9" s="21" t="s">
        <v>90</v>
      </c>
      <c r="J9" s="22" t="s">
        <v>89</v>
      </c>
      <c r="K9" s="21" t="s">
        <v>88</v>
      </c>
      <c r="L9" s="21" t="s">
        <v>87</v>
      </c>
      <c r="M9" s="21" t="s">
        <v>86</v>
      </c>
      <c r="N9" s="21" t="s">
        <v>85</v>
      </c>
      <c r="O9" s="22" t="s">
        <v>84</v>
      </c>
      <c r="P9" s="21" t="s">
        <v>83</v>
      </c>
    </row>
    <row r="10" spans="3:17" x14ac:dyDescent="0.25">
      <c r="C10" s="17" t="s">
        <v>82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3:17" x14ac:dyDescent="0.25">
      <c r="C11" s="14" t="s">
        <v>81</v>
      </c>
      <c r="D11" s="13">
        <v>5573680.8300000001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6">
        <f t="shared" ref="P11:P42" si="0">M11+L11+K11+J11+I11+H11+G11+E11+D11+F11+N11+O11</f>
        <v>5573680.8300000001</v>
      </c>
    </row>
    <row r="12" spans="3:17" x14ac:dyDescent="0.25">
      <c r="C12" s="12" t="s">
        <v>80</v>
      </c>
      <c r="D12" s="11">
        <v>4865039.88</v>
      </c>
      <c r="E12" s="11"/>
      <c r="F12" s="11"/>
      <c r="G12" s="11"/>
      <c r="H12" s="11"/>
      <c r="I12" s="11"/>
      <c r="J12" s="11"/>
      <c r="K12" s="11"/>
      <c r="L12" s="11"/>
      <c r="M12" s="11"/>
      <c r="N12" s="18"/>
      <c r="O12" s="11"/>
      <c r="P12" s="10">
        <f t="shared" si="0"/>
        <v>4865039.88</v>
      </c>
    </row>
    <row r="13" spans="3:17" x14ac:dyDescent="0.25">
      <c r="C13" s="12" t="s">
        <v>79</v>
      </c>
      <c r="D13" s="11"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0">
        <f t="shared" si="0"/>
        <v>0</v>
      </c>
    </row>
    <row r="14" spans="3:17" x14ac:dyDescent="0.25">
      <c r="C14" s="12" t="s">
        <v>78</v>
      </c>
      <c r="D14" s="11"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0">
        <f t="shared" si="0"/>
        <v>0</v>
      </c>
      <c r="Q14" s="20"/>
    </row>
    <row r="15" spans="3:17" x14ac:dyDescent="0.25">
      <c r="C15" s="12" t="s">
        <v>77</v>
      </c>
      <c r="D15" s="11"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0">
        <f t="shared" si="0"/>
        <v>0</v>
      </c>
    </row>
    <row r="16" spans="3:17" x14ac:dyDescent="0.25">
      <c r="C16" s="12" t="s">
        <v>76</v>
      </c>
      <c r="D16" s="11">
        <v>708640.95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0">
        <f t="shared" si="0"/>
        <v>708640.95</v>
      </c>
    </row>
    <row r="17" spans="3:16" x14ac:dyDescent="0.25">
      <c r="C17" s="14" t="s">
        <v>75</v>
      </c>
      <c r="D17" s="13"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6">
        <f t="shared" si="0"/>
        <v>0</v>
      </c>
    </row>
    <row r="18" spans="3:16" x14ac:dyDescent="0.25">
      <c r="C18" s="12" t="s">
        <v>74</v>
      </c>
      <c r="D18" s="11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0">
        <f t="shared" si="0"/>
        <v>0</v>
      </c>
    </row>
    <row r="19" spans="3:16" x14ac:dyDescent="0.25">
      <c r="C19" s="12" t="s">
        <v>73</v>
      </c>
      <c r="D19" s="11"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0">
        <f t="shared" si="0"/>
        <v>0</v>
      </c>
    </row>
    <row r="20" spans="3:16" x14ac:dyDescent="0.25">
      <c r="C20" s="12" t="s">
        <v>72</v>
      </c>
      <c r="D20" s="11"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0">
        <f t="shared" si="0"/>
        <v>0</v>
      </c>
    </row>
    <row r="21" spans="3:16" x14ac:dyDescent="0.25">
      <c r="C21" s="12" t="s">
        <v>71</v>
      </c>
      <c r="D21" s="11"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0">
        <f t="shared" si="0"/>
        <v>0</v>
      </c>
    </row>
    <row r="22" spans="3:16" x14ac:dyDescent="0.25">
      <c r="C22" s="12" t="s">
        <v>70</v>
      </c>
      <c r="D22" s="11"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0">
        <f t="shared" si="0"/>
        <v>0</v>
      </c>
    </row>
    <row r="23" spans="3:16" x14ac:dyDescent="0.25">
      <c r="C23" s="12" t="s">
        <v>69</v>
      </c>
      <c r="D23" s="11"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0">
        <f t="shared" si="0"/>
        <v>0</v>
      </c>
    </row>
    <row r="24" spans="3:16" ht="39" customHeight="1" x14ac:dyDescent="0.25">
      <c r="C24" s="19" t="s">
        <v>68</v>
      </c>
      <c r="D24" s="11"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0">
        <f t="shared" si="0"/>
        <v>0</v>
      </c>
    </row>
    <row r="25" spans="3:16" x14ac:dyDescent="0.25">
      <c r="C25" s="12" t="s">
        <v>67</v>
      </c>
      <c r="D25" s="11"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0">
        <f t="shared" si="0"/>
        <v>0</v>
      </c>
    </row>
    <row r="26" spans="3:16" x14ac:dyDescent="0.25">
      <c r="C26" s="12" t="s">
        <v>66</v>
      </c>
      <c r="D26" s="11"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0">
        <f t="shared" si="0"/>
        <v>0</v>
      </c>
    </row>
    <row r="27" spans="3:16" x14ac:dyDescent="0.25">
      <c r="C27" s="14" t="s">
        <v>65</v>
      </c>
      <c r="D27" s="13">
        <v>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6">
        <f t="shared" si="0"/>
        <v>0</v>
      </c>
    </row>
    <row r="28" spans="3:16" x14ac:dyDescent="0.25">
      <c r="C28" s="12" t="s">
        <v>64</v>
      </c>
      <c r="D28" s="11"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0">
        <f t="shared" si="0"/>
        <v>0</v>
      </c>
    </row>
    <row r="29" spans="3:16" x14ac:dyDescent="0.25">
      <c r="C29" s="12" t="s">
        <v>63</v>
      </c>
      <c r="D29" s="11"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0">
        <f t="shared" si="0"/>
        <v>0</v>
      </c>
    </row>
    <row r="30" spans="3:16" x14ac:dyDescent="0.25">
      <c r="C30" s="12" t="s">
        <v>62</v>
      </c>
      <c r="D30" s="11"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0">
        <f t="shared" si="0"/>
        <v>0</v>
      </c>
    </row>
    <row r="31" spans="3:16" x14ac:dyDescent="0.25">
      <c r="C31" s="12" t="s">
        <v>61</v>
      </c>
      <c r="D31" s="11"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0">
        <f t="shared" si="0"/>
        <v>0</v>
      </c>
    </row>
    <row r="32" spans="3:16" x14ac:dyDescent="0.25">
      <c r="C32" s="12" t="s">
        <v>60</v>
      </c>
      <c r="D32" s="11"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0">
        <f t="shared" si="0"/>
        <v>0</v>
      </c>
    </row>
    <row r="33" spans="3:16" x14ac:dyDescent="0.25">
      <c r="C33" s="12" t="s">
        <v>59</v>
      </c>
      <c r="D33" s="11"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0">
        <f t="shared" si="0"/>
        <v>0</v>
      </c>
    </row>
    <row r="34" spans="3:16" x14ac:dyDescent="0.25">
      <c r="C34" s="12" t="s">
        <v>58</v>
      </c>
      <c r="D34" s="11"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0">
        <f t="shared" si="0"/>
        <v>0</v>
      </c>
    </row>
    <row r="35" spans="3:16" x14ac:dyDescent="0.25">
      <c r="C35" s="12" t="s">
        <v>57</v>
      </c>
      <c r="D35" s="11"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0">
        <f t="shared" si="0"/>
        <v>0</v>
      </c>
    </row>
    <row r="36" spans="3:16" x14ac:dyDescent="0.25">
      <c r="C36" s="12" t="s">
        <v>56</v>
      </c>
      <c r="D36" s="11"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0">
        <f t="shared" si="0"/>
        <v>0</v>
      </c>
    </row>
    <row r="37" spans="3:16" x14ac:dyDescent="0.25">
      <c r="C37" s="14" t="s">
        <v>55</v>
      </c>
      <c r="D37" s="13">
        <v>0</v>
      </c>
      <c r="E37" s="13"/>
      <c r="F37" s="13"/>
      <c r="G37" s="13"/>
      <c r="H37" s="13"/>
      <c r="I37" s="13"/>
      <c r="J37" s="13"/>
      <c r="K37" s="13"/>
      <c r="L37" s="13"/>
      <c r="M37" s="13"/>
      <c r="N37" s="11"/>
      <c r="O37" s="13"/>
      <c r="P37" s="6">
        <f t="shared" si="0"/>
        <v>0</v>
      </c>
    </row>
    <row r="38" spans="3:16" x14ac:dyDescent="0.25">
      <c r="C38" s="12" t="s">
        <v>54</v>
      </c>
      <c r="D38" s="11"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0">
        <f t="shared" si="0"/>
        <v>0</v>
      </c>
    </row>
    <row r="39" spans="3:16" x14ac:dyDescent="0.25">
      <c r="C39" s="12" t="s">
        <v>53</v>
      </c>
      <c r="D39" s="11"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0">
        <f t="shared" si="0"/>
        <v>0</v>
      </c>
    </row>
    <row r="40" spans="3:16" x14ac:dyDescent="0.25">
      <c r="C40" s="12" t="s">
        <v>52</v>
      </c>
      <c r="D40" s="11"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0">
        <f t="shared" si="0"/>
        <v>0</v>
      </c>
    </row>
    <row r="41" spans="3:16" x14ac:dyDescent="0.25">
      <c r="C41" s="12" t="s">
        <v>51</v>
      </c>
      <c r="D41" s="11"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0">
        <f t="shared" si="0"/>
        <v>0</v>
      </c>
    </row>
    <row r="42" spans="3:16" x14ac:dyDescent="0.25">
      <c r="C42" s="12" t="s">
        <v>50</v>
      </c>
      <c r="D42" s="11"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0">
        <f t="shared" si="0"/>
        <v>0</v>
      </c>
    </row>
    <row r="43" spans="3:16" x14ac:dyDescent="0.25">
      <c r="C43" s="12" t="s">
        <v>49</v>
      </c>
      <c r="D43" s="11"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0">
        <f t="shared" ref="P43:P74" si="1">M43+L43+K43+J43+I43+H43+G43+E43+D43+F43+N43+O43</f>
        <v>0</v>
      </c>
    </row>
    <row r="44" spans="3:16" x14ac:dyDescent="0.25">
      <c r="C44" s="12" t="s">
        <v>48</v>
      </c>
      <c r="D44" s="11"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0">
        <f t="shared" si="1"/>
        <v>0</v>
      </c>
    </row>
    <row r="45" spans="3:16" x14ac:dyDescent="0.25">
      <c r="C45" s="12" t="s">
        <v>47</v>
      </c>
      <c r="D45" s="11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0">
        <f t="shared" si="1"/>
        <v>0</v>
      </c>
    </row>
    <row r="46" spans="3:16" x14ac:dyDescent="0.25">
      <c r="C46" s="14" t="s">
        <v>46</v>
      </c>
      <c r="D46" s="13">
        <v>0</v>
      </c>
      <c r="E46" s="13"/>
      <c r="F46" s="13"/>
      <c r="G46" s="13"/>
      <c r="H46" s="13"/>
      <c r="I46" s="13"/>
      <c r="J46" s="13"/>
      <c r="K46" s="13"/>
      <c r="L46" s="13"/>
      <c r="M46" s="13"/>
      <c r="N46" s="11"/>
      <c r="O46" s="11"/>
      <c r="P46" s="6">
        <f t="shared" si="1"/>
        <v>0</v>
      </c>
    </row>
    <row r="47" spans="3:16" x14ac:dyDescent="0.25">
      <c r="C47" s="12" t="s">
        <v>45</v>
      </c>
      <c r="D47" s="11"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0">
        <f t="shared" si="1"/>
        <v>0</v>
      </c>
    </row>
    <row r="48" spans="3:16" x14ac:dyDescent="0.25">
      <c r="C48" s="12" t="s">
        <v>44</v>
      </c>
      <c r="D48" s="11"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0">
        <f t="shared" si="1"/>
        <v>0</v>
      </c>
    </row>
    <row r="49" spans="3:16" x14ac:dyDescent="0.25">
      <c r="C49" s="12" t="s">
        <v>43</v>
      </c>
      <c r="D49" s="11"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0">
        <f t="shared" si="1"/>
        <v>0</v>
      </c>
    </row>
    <row r="50" spans="3:16" x14ac:dyDescent="0.25">
      <c r="C50" s="12" t="s">
        <v>42</v>
      </c>
      <c r="D50" s="11"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0">
        <f t="shared" si="1"/>
        <v>0</v>
      </c>
    </row>
    <row r="51" spans="3:16" x14ac:dyDescent="0.25">
      <c r="C51" s="12" t="s">
        <v>41</v>
      </c>
      <c r="D51" s="11"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0">
        <f t="shared" si="1"/>
        <v>0</v>
      </c>
    </row>
    <row r="52" spans="3:16" x14ac:dyDescent="0.25">
      <c r="C52" s="12" t="s">
        <v>40</v>
      </c>
      <c r="D52" s="11"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0">
        <f t="shared" si="1"/>
        <v>0</v>
      </c>
    </row>
    <row r="53" spans="3:16" x14ac:dyDescent="0.25">
      <c r="C53" s="14" t="s">
        <v>39</v>
      </c>
      <c r="D53" s="13">
        <v>0</v>
      </c>
      <c r="E53" s="13"/>
      <c r="F53" s="13"/>
      <c r="G53" s="13"/>
      <c r="H53" s="13"/>
      <c r="I53" s="13"/>
      <c r="J53" s="13"/>
      <c r="K53" s="13"/>
      <c r="L53" s="13"/>
      <c r="M53" s="13"/>
      <c r="N53" s="11"/>
      <c r="O53" s="13"/>
      <c r="P53" s="6">
        <f t="shared" si="1"/>
        <v>0</v>
      </c>
    </row>
    <row r="54" spans="3:16" x14ac:dyDescent="0.25">
      <c r="C54" s="12" t="s">
        <v>38</v>
      </c>
      <c r="D54" s="11"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0">
        <f t="shared" si="1"/>
        <v>0</v>
      </c>
    </row>
    <row r="55" spans="3:16" x14ac:dyDescent="0.25">
      <c r="C55" s="12" t="s">
        <v>37</v>
      </c>
      <c r="D55" s="11"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0">
        <f t="shared" si="1"/>
        <v>0</v>
      </c>
    </row>
    <row r="56" spans="3:16" x14ac:dyDescent="0.25">
      <c r="C56" s="12" t="s">
        <v>36</v>
      </c>
      <c r="D56" s="11"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0">
        <f t="shared" si="1"/>
        <v>0</v>
      </c>
    </row>
    <row r="57" spans="3:16" x14ac:dyDescent="0.25">
      <c r="C57" s="12" t="s">
        <v>35</v>
      </c>
      <c r="D57" s="11"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0">
        <f t="shared" si="1"/>
        <v>0</v>
      </c>
    </row>
    <row r="58" spans="3:16" x14ac:dyDescent="0.25">
      <c r="C58" s="12" t="s">
        <v>34</v>
      </c>
      <c r="D58" s="11"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0">
        <f t="shared" si="1"/>
        <v>0</v>
      </c>
    </row>
    <row r="59" spans="3:16" x14ac:dyDescent="0.25">
      <c r="C59" s="12" t="s">
        <v>33</v>
      </c>
      <c r="D59" s="11"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0">
        <f t="shared" si="1"/>
        <v>0</v>
      </c>
    </row>
    <row r="60" spans="3:16" x14ac:dyDescent="0.25">
      <c r="C60" s="12" t="s">
        <v>32</v>
      </c>
      <c r="D60" s="11">
        <v>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0">
        <f t="shared" si="1"/>
        <v>0</v>
      </c>
    </row>
    <row r="61" spans="3:16" x14ac:dyDescent="0.25">
      <c r="C61" s="12" t="s">
        <v>31</v>
      </c>
      <c r="D61" s="11"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0">
        <f t="shared" si="1"/>
        <v>0</v>
      </c>
    </row>
    <row r="62" spans="3:16" x14ac:dyDescent="0.25">
      <c r="C62" s="12" t="s">
        <v>30</v>
      </c>
      <c r="D62" s="11">
        <v>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0">
        <f t="shared" si="1"/>
        <v>0</v>
      </c>
    </row>
    <row r="63" spans="3:16" x14ac:dyDescent="0.25">
      <c r="C63" s="14" t="s">
        <v>29</v>
      </c>
      <c r="D63" s="13">
        <v>0</v>
      </c>
      <c r="E63" s="13"/>
      <c r="F63" s="13"/>
      <c r="G63" s="13"/>
      <c r="H63" s="13"/>
      <c r="I63" s="13"/>
      <c r="J63" s="13"/>
      <c r="K63" s="13"/>
      <c r="L63" s="13"/>
      <c r="M63" s="13"/>
      <c r="N63" s="11"/>
      <c r="O63" s="11"/>
      <c r="P63" s="6">
        <f t="shared" si="1"/>
        <v>0</v>
      </c>
    </row>
    <row r="64" spans="3:16" x14ac:dyDescent="0.25">
      <c r="C64" s="12" t="s">
        <v>28</v>
      </c>
      <c r="D64" s="11">
        <v>0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0">
        <f t="shared" si="1"/>
        <v>0</v>
      </c>
    </row>
    <row r="65" spans="3:16" x14ac:dyDescent="0.25">
      <c r="C65" s="12" t="s">
        <v>27</v>
      </c>
      <c r="D65" s="11"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0">
        <f t="shared" si="1"/>
        <v>0</v>
      </c>
    </row>
    <row r="66" spans="3:16" x14ac:dyDescent="0.25">
      <c r="C66" s="12" t="s">
        <v>26</v>
      </c>
      <c r="D66" s="11"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0">
        <f t="shared" si="1"/>
        <v>0</v>
      </c>
    </row>
    <row r="67" spans="3:16" x14ac:dyDescent="0.25">
      <c r="C67" s="12" t="s">
        <v>25</v>
      </c>
      <c r="D67" s="11"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0">
        <f t="shared" si="1"/>
        <v>0</v>
      </c>
    </row>
    <row r="68" spans="3:16" x14ac:dyDescent="0.25">
      <c r="C68" s="14" t="s">
        <v>24</v>
      </c>
      <c r="D68" s="13">
        <v>0</v>
      </c>
      <c r="E68" s="13"/>
      <c r="F68" s="13"/>
      <c r="G68" s="13"/>
      <c r="H68" s="13"/>
      <c r="I68" s="13"/>
      <c r="J68" s="13"/>
      <c r="K68" s="13"/>
      <c r="L68" s="13"/>
      <c r="M68" s="13"/>
      <c r="N68" s="11"/>
      <c r="O68" s="11"/>
      <c r="P68" s="6">
        <f t="shared" si="1"/>
        <v>0</v>
      </c>
    </row>
    <row r="69" spans="3:16" x14ac:dyDescent="0.25">
      <c r="C69" s="12" t="s">
        <v>23</v>
      </c>
      <c r="D69" s="11">
        <v>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0">
        <f t="shared" si="1"/>
        <v>0</v>
      </c>
    </row>
    <row r="70" spans="3:16" x14ac:dyDescent="0.25">
      <c r="C70" s="12" t="s">
        <v>22</v>
      </c>
      <c r="D70" s="11"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0">
        <f t="shared" si="1"/>
        <v>0</v>
      </c>
    </row>
    <row r="71" spans="3:16" x14ac:dyDescent="0.25">
      <c r="C71" s="14" t="s">
        <v>21</v>
      </c>
      <c r="D71" s="13">
        <v>0</v>
      </c>
      <c r="E71" s="13"/>
      <c r="F71" s="13"/>
      <c r="G71" s="13"/>
      <c r="H71" s="13"/>
      <c r="I71" s="13"/>
      <c r="J71" s="13"/>
      <c r="K71" s="13"/>
      <c r="L71" s="13"/>
      <c r="M71" s="13"/>
      <c r="N71" s="11"/>
      <c r="O71" s="11"/>
      <c r="P71" s="6">
        <f t="shared" si="1"/>
        <v>0</v>
      </c>
    </row>
    <row r="72" spans="3:16" x14ac:dyDescent="0.25">
      <c r="C72" s="12" t="s">
        <v>20</v>
      </c>
      <c r="D72" s="11"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0">
        <f t="shared" si="1"/>
        <v>0</v>
      </c>
    </row>
    <row r="73" spans="3:16" x14ac:dyDescent="0.25">
      <c r="C73" s="12" t="s">
        <v>19</v>
      </c>
      <c r="D73" s="11"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0">
        <f t="shared" si="1"/>
        <v>0</v>
      </c>
    </row>
    <row r="74" spans="3:16" x14ac:dyDescent="0.25">
      <c r="C74" s="12" t="s">
        <v>18</v>
      </c>
      <c r="D74" s="11"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0">
        <f t="shared" si="1"/>
        <v>0</v>
      </c>
    </row>
    <row r="75" spans="3:16" x14ac:dyDescent="0.25">
      <c r="C75" s="17" t="s">
        <v>17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5">
        <f t="shared" ref="P75:P84" si="2">M75+L75+K75+J75+I75+H75+G75+E75+D75+F75+N75+O75</f>
        <v>0</v>
      </c>
    </row>
    <row r="76" spans="3:16" x14ac:dyDescent="0.25">
      <c r="C76" s="14" t="s">
        <v>16</v>
      </c>
      <c r="D76" s="13">
        <v>0</v>
      </c>
      <c r="E76" s="13"/>
      <c r="F76" s="13"/>
      <c r="G76" s="13"/>
      <c r="H76" s="13"/>
      <c r="I76" s="13"/>
      <c r="J76" s="13"/>
      <c r="K76" s="13"/>
      <c r="L76" s="13"/>
      <c r="M76" s="13"/>
      <c r="N76" s="11"/>
      <c r="O76" s="11"/>
      <c r="P76" s="6">
        <f t="shared" si="2"/>
        <v>0</v>
      </c>
    </row>
    <row r="77" spans="3:16" x14ac:dyDescent="0.25">
      <c r="C77" s="12" t="s">
        <v>15</v>
      </c>
      <c r="D77" s="11"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0">
        <f t="shared" si="2"/>
        <v>0</v>
      </c>
    </row>
    <row r="78" spans="3:16" x14ac:dyDescent="0.25">
      <c r="C78" s="12" t="s">
        <v>14</v>
      </c>
      <c r="D78" s="11">
        <v>0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0">
        <f t="shared" si="2"/>
        <v>0</v>
      </c>
    </row>
    <row r="79" spans="3:16" x14ac:dyDescent="0.25">
      <c r="C79" s="14" t="s">
        <v>13</v>
      </c>
      <c r="D79" s="13">
        <v>0</v>
      </c>
      <c r="E79" s="13"/>
      <c r="F79" s="13"/>
      <c r="G79" s="13"/>
      <c r="H79" s="13"/>
      <c r="I79" s="13"/>
      <c r="J79" s="13"/>
      <c r="K79" s="13"/>
      <c r="L79" s="13"/>
      <c r="M79" s="13"/>
      <c r="N79" s="11"/>
      <c r="O79" s="11"/>
      <c r="P79" s="6">
        <f t="shared" si="2"/>
        <v>0</v>
      </c>
    </row>
    <row r="80" spans="3:16" x14ac:dyDescent="0.25">
      <c r="C80" s="12" t="s">
        <v>12</v>
      </c>
      <c r="D80" s="11"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0">
        <f t="shared" si="2"/>
        <v>0</v>
      </c>
    </row>
    <row r="81" spans="3:16" x14ac:dyDescent="0.25">
      <c r="C81" s="12" t="s">
        <v>11</v>
      </c>
      <c r="D81" s="11"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0">
        <f t="shared" si="2"/>
        <v>0</v>
      </c>
    </row>
    <row r="82" spans="3:16" x14ac:dyDescent="0.25">
      <c r="C82" s="14" t="s">
        <v>10</v>
      </c>
      <c r="D82" s="13">
        <v>0</v>
      </c>
      <c r="E82" s="13"/>
      <c r="F82" s="13"/>
      <c r="G82" s="13"/>
      <c r="H82" s="13"/>
      <c r="I82" s="13"/>
      <c r="J82" s="13"/>
      <c r="K82" s="13"/>
      <c r="L82" s="13"/>
      <c r="M82" s="13"/>
      <c r="N82" s="11"/>
      <c r="O82" s="11"/>
      <c r="P82" s="6">
        <f t="shared" si="2"/>
        <v>0</v>
      </c>
    </row>
    <row r="83" spans="3:16" x14ac:dyDescent="0.25">
      <c r="C83" s="12" t="s">
        <v>9</v>
      </c>
      <c r="D83" s="11">
        <v>0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0">
        <f t="shared" si="2"/>
        <v>0</v>
      </c>
    </row>
    <row r="84" spans="3:16" ht="20.45" customHeight="1" x14ac:dyDescent="0.25">
      <c r="C84" s="9" t="s">
        <v>8</v>
      </c>
      <c r="D84" s="8">
        <v>5573680.8300000001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7"/>
      <c r="P84" s="7">
        <f t="shared" si="2"/>
        <v>5573680.8300000001</v>
      </c>
    </row>
    <row r="86" spans="3:16" x14ac:dyDescent="0.25">
      <c r="C86" s="1" t="s">
        <v>7</v>
      </c>
      <c r="F86" s="6"/>
      <c r="G86" s="6"/>
      <c r="H86" s="6"/>
      <c r="I86" s="6"/>
      <c r="J86" s="6"/>
      <c r="K86" s="6"/>
      <c r="L86" s="6"/>
    </row>
    <row r="87" spans="3:16" x14ac:dyDescent="0.25">
      <c r="C87" s="45" t="s">
        <v>6</v>
      </c>
      <c r="D87" s="45"/>
      <c r="E87" s="45"/>
      <c r="F87" s="45"/>
      <c r="G87" s="45"/>
      <c r="H87" s="45"/>
      <c r="I87" s="45"/>
      <c r="J87" s="45"/>
      <c r="K87" s="45"/>
      <c r="L87" s="45"/>
    </row>
    <row r="88" spans="3:16" x14ac:dyDescent="0.25">
      <c r="C88" s="44" t="s">
        <v>5</v>
      </c>
      <c r="D88" s="44"/>
      <c r="E88" s="44"/>
      <c r="F88" s="44"/>
      <c r="G88" s="44"/>
      <c r="H88" s="44"/>
      <c r="I88" s="44"/>
      <c r="J88" s="44"/>
      <c r="K88" s="44"/>
      <c r="L88" s="44"/>
    </row>
    <row r="89" spans="3:16" x14ac:dyDescent="0.25">
      <c r="C89" s="45" t="s">
        <v>4</v>
      </c>
      <c r="D89" s="45"/>
      <c r="E89" s="45"/>
      <c r="F89" s="45"/>
      <c r="G89" s="45"/>
      <c r="H89" s="45"/>
      <c r="I89" s="45"/>
      <c r="J89" s="45"/>
      <c r="K89" s="45"/>
      <c r="L89" s="45"/>
    </row>
    <row r="90" spans="3:16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3:16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3:16" s="2" customFormat="1" x14ac:dyDescent="0.25">
      <c r="C92" s="3" t="s">
        <v>3</v>
      </c>
      <c r="D92" s="3"/>
      <c r="E92" s="3"/>
      <c r="F92" s="3"/>
      <c r="G92" s="3"/>
      <c r="H92" s="3"/>
      <c r="I92" s="3"/>
      <c r="J92" s="3"/>
      <c r="K92" s="3"/>
      <c r="L92" s="3"/>
      <c r="N92" s="3" t="s">
        <v>2</v>
      </c>
    </row>
    <row r="93" spans="3:16" x14ac:dyDescent="0.25">
      <c r="C93" s="1" t="s">
        <v>1</v>
      </c>
      <c r="D93" s="1"/>
      <c r="E93" s="1"/>
      <c r="F93" s="1"/>
      <c r="G93" s="1"/>
      <c r="H93" s="1"/>
      <c r="I93" s="1"/>
      <c r="J93" s="1"/>
      <c r="K93" s="1"/>
      <c r="L93" s="1"/>
      <c r="N93" s="1" t="s">
        <v>0</v>
      </c>
    </row>
  </sheetData>
  <mergeCells count="8">
    <mergeCell ref="C88:L88"/>
    <mergeCell ref="C89:L89"/>
    <mergeCell ref="C3:P3"/>
    <mergeCell ref="C4:P4"/>
    <mergeCell ref="C5:P5"/>
    <mergeCell ref="C6:P6"/>
    <mergeCell ref="C7:P7"/>
    <mergeCell ref="C87:L87"/>
  </mergeCells>
  <printOptions horizontalCentered="1" verticalCentered="1"/>
  <pageMargins left="0" right="0" top="0" bottom="0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0216</vt:lpstr>
      <vt:lpstr>0001</vt:lpstr>
      <vt:lpstr>0002</vt:lpstr>
      <vt:lpstr>'0001'!Área_de_impresión</vt:lpstr>
      <vt:lpstr>'0002'!Área_de_impresión</vt:lpstr>
      <vt:lpstr>'0216'!Área_de_impresión</vt:lpstr>
      <vt:lpstr>'0001'!Títulos_a_imprimir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2022-03-21T13:27:20Z</dcterms:created>
  <dcterms:modified xsi:type="dcterms:W3CDTF">2022-03-21T13:44:51Z</dcterms:modified>
</cp:coreProperties>
</file>