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yeltsin.sanchez\Desktop\Elias\"/>
    </mc:Choice>
  </mc:AlternateContent>
  <xr:revisionPtr revIDLastSave="0" documentId="13_ncr:1_{663A304B-F909-4028-B521-159EAC265ECA}" xr6:coauthVersionLast="47" xr6:coauthVersionMax="47" xr10:uidLastSave="{00000000-0000-0000-0000-000000000000}"/>
  <bookViews>
    <workbookView xWindow="-108" yWindow="-108" windowWidth="23256" windowHeight="12576" xr2:uid="{4338FEAE-DB8E-4C02-BE6D-DDC1311F061E}"/>
  </bookViews>
  <sheets>
    <sheet name="Hoja1"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1" i="1" l="1"/>
  <c r="J32" i="1"/>
  <c r="J34" i="1"/>
  <c r="J35" i="1"/>
  <c r="J36" i="1"/>
  <c r="J29" i="1"/>
  <c r="J30" i="1"/>
  <c r="I31" i="1"/>
  <c r="I33" i="1"/>
  <c r="I35" i="1"/>
  <c r="I36" i="1"/>
  <c r="I25" i="1"/>
  <c r="I32" i="1"/>
  <c r="I34" i="1"/>
  <c r="J33" i="1"/>
  <c r="I30" i="1"/>
  <c r="I29" i="1"/>
  <c r="C16" i="1"/>
  <c r="B15" i="1"/>
  <c r="C15" i="1" s="1"/>
  <c r="C14" i="1"/>
</calcChain>
</file>

<file path=xl/sharedStrings.xml><?xml version="1.0" encoding="utf-8"?>
<sst xmlns="http://schemas.openxmlformats.org/spreadsheetml/2006/main" count="80" uniqueCount="78">
  <si>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</si>
  <si>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</si>
  <si>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</si>
  <si>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</si>
  <si>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</si>
  <si>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</si>
  <si>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</si>
  <si>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</si>
  <si>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</si>
  <si>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</si>
  <si>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</si>
  <si>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</si>
  <si>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</si>
  <si>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</si>
  <si>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</si>
  <si>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</si>
  <si>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</si>
  <si>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</si>
  <si>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</si>
  <si>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</si>
  <si>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</si>
  <si>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</si>
  <si>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</si>
  <si>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</si>
  <si>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</si>
  <si>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</si>
  <si>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</si>
  <si>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</si>
  <si>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</si>
  <si>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</si>
  <si>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</si>
  <si>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</si>
  <si>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</si>
  <si>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</si>
  <si>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</si>
  <si>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</si>
  <si>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</si>
  <si>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</si>
  <si>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</si>
  <si>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</si>
  <si>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</si>
  <si>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</si>
  <si>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</si>
  <si>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</si>
  <si>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</si>
  <si>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</si>
  <si>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</si>
  <si>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Programación Trimestral</t>
  </si>
  <si>
    <t>Ejecución Trimestral</t>
  </si>
  <si>
    <t xml:space="preserve"> Presupuesto Anual</t>
  </si>
  <si>
    <t>Informe de Evaluación semestral de las Metas Físicas-Financieras</t>
  </si>
  <si>
    <t>0001</t>
  </si>
  <si>
    <t>01</t>
  </si>
  <si>
    <t>0216 - Ministerio de Cultura</t>
  </si>
  <si>
    <t>Formular, aplicar y regir las políticas públicas en materia cultural, de forma participativa, inclusiva y diversa, salvaguardando el patrimonio cultural y las manifestaciones creativas, a fin de preservar la identidad nacional, garantizando los derechos culturales del pueblo dominicano para contribuir al desarrollo sostenible de la nación.</t>
  </si>
  <si>
    <t>Ser una institución con excelencia en materia de políticas públicas culturales, que promueva una ciudadanía cultural, auspiciando la conservación y difusión de los bienes y manifestaciones culturales de la nación.</t>
  </si>
  <si>
    <t>Columna1</t>
  </si>
  <si>
    <t>Numero de visitantes</t>
  </si>
  <si>
    <t>Numero de participantes</t>
  </si>
  <si>
    <t>Numero de estudiantes recibiendo formacion</t>
  </si>
  <si>
    <t>Numero de egresados  capacitados</t>
  </si>
  <si>
    <t>Numero de publicaciones</t>
  </si>
  <si>
    <t>Numero de artistas e intelectuales premiados</t>
  </si>
  <si>
    <t>5842 - Publico en general accede a los edificios patrimoniales, museos y sitios historicos en el pais</t>
  </si>
  <si>
    <t>5844 - Publico en general participa de las actividades del patrimonio cultural inmaterial del pais.</t>
  </si>
  <si>
    <t>5846 - Publico en general recibe formacion en arte y areas del que hacer cultural</t>
  </si>
  <si>
    <t>5847 - Jovenes y adultos acceden a la capacitacion profesional y educacion intelectual en las diferentes areas culturales</t>
  </si>
  <si>
    <t>5849 - Publicaciones y ediciones de obras literarias, artisticas y culturales</t>
  </si>
  <si>
    <t>5850 - Publico en general disfrutando de las creaciones y expresiones humanas a traves de recursos plasticos, linguisticos o sonoros, bienes y servicios de las industrias culturales y reconocimientos al talento</t>
  </si>
  <si>
    <t>5851 - Artistas e intelectuales reciben premios a la innovacion y emprendimiento cultural</t>
  </si>
  <si>
    <t>Artistas, escritores y poetas, 
Publico en general, 
Creadores e intelectuales, 
Poblacion nacional y extranjera</t>
  </si>
  <si>
    <t>1. 5846
2. 5847
3. 5850
4. 5851</t>
  </si>
  <si>
    <t xml:space="preserve">1. Escuelas libres realizo capacitaciones en todo el pais, superando en un 501.54 lo estimado en diciembre 2021.
2. El tema propuesto para la capacitación "DIPLOMADO EN GESTIÓN DE LAS INDUSTRIAS CULTURALES Y CREATIVAS", resulto atractiva al publico y supero en un 113.33% la meta estimada en diciembre 2021.		
3. En este producto tuvimos una desviación negativa de (64.46%), esto a razón de que no asistieron la cantidad de personas previamente invitadas a determinadas actividades, lo que impacta significativamente a la meta.	
4. La desviación positiva de este producto, generando un incremento de 416%, obedece a premios en metálico que fueron cubiertos con aportes del sector empresarial.	</t>
  </si>
  <si>
    <t>1. Público en general recibe formación en arte y áreas del que hacer cultural
2. Jovenes y adultos acceden a la capacitacion profesional y educacion intelectual en las diferentes areas culturales
3. Público en general disfrutando de las creaciones y expresiones humanas a través de recursos plásticos, lingüísticos o sonoros, bienes y servicios de las industrias culturales y reconocimientos al talento
4. Artistas e intelectuales reciben premios a la innovacion y emprendimiento cultural</t>
  </si>
  <si>
    <t xml:space="preserve">Para el producto 5844 se recomienda mejorar la evidencia, pues en el informe de avance trimestral no se coloca algún reporte que permita calcular la cantidad de visitantes que han colocado.
Para el producto 5846 hay discrepancias entre los estudiantes reflejados en las evidencias (aproximadamente 15 en Mao y 44 en San Victor); mientras que la meta fue de un 3,910. En el
resumen trimestral refleja la misma cantidad que SIGEF pero los documentos anexos en este documento no permiten visualizarse. 
Se recomienda sean colocados en un mismo documento y cargado al SIGEF. Para el producto 5850 es necesario revisar la parte del "reconocimiento al talet" pues está siendo incluido en otro producto. Por otro lado, hay que verificar si es posible contabilizar las personas impactadas, pues se visualiza que la mayoría son un aproximado. En cuanto a las causas y justificaciones de desvío deben considerar que deben explicar tanto el físico y el financiero, colocando el porcentaje de variación presentada. Además, de que para aquellos productos donde no tienen programación física, deben colocar comentario de justificación financiero  en caso de aplicar, en caso contrario se coloca "no presenta desvíos relevantes". Por el incumplimiento de las razones anteriores, se vieron afectados en ciertos criterios del subindicador IGPS02. 
Finalmente, se vió afectada en el subindicador IGPS04 por la reprogramación de cuotas financieras fuera de las fechas establecidas. </t>
  </si>
  <si>
    <t>6530 - Poblacion nacional y extranjera accede a oferta literaria a traves de eventos para el fomento de la lectura y la cultura</t>
  </si>
  <si>
    <t>Programa 12; Programa 13</t>
  </si>
  <si>
    <t>Programa 12: Difusión Patrimonio Cultural [material e inmaterial]
Programa 13: -Fomento y desarrollo de la cultura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</si>
</sst>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165" fontId="17" fillId="0" borderId="28"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165" fontId="17" fillId="0" borderId="33" xfId="0" applyNumberFormat="1" applyFont="1" applyBorder="1" applyAlignment="1" applyProtection="1">
      <alignment horizontal="center" vertical="center" wrapText="1" readingOrder="1"/>
      <protection locked="0"/>
    </xf>
    <xf numFmtId="166" fontId="17" fillId="0" borderId="33" xfId="0" applyNumberFormat="1" applyFont="1" applyBorder="1" applyAlignment="1" applyProtection="1">
      <alignment horizontal="center" vertical="center" wrapText="1" readingOrder="1"/>
      <protection locked="0"/>
    </xf>
    <xf numFmtId="165" fontId="17" fillId="0" borderId="33"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Border="1" applyAlignment="1" applyProtection="1">
      <alignment horizontal="left" vertical="center" wrapText="1"/>
      <protection locked="0"/>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165" fontId="17" fillId="0" borderId="28" xfId="0" applyNumberFormat="1" applyFont="1" applyFill="1" applyBorder="1" applyAlignment="1" applyProtection="1">
      <alignment horizontal="center" vertical="center" wrapText="1" readingOrder="1"/>
      <protection locked="0"/>
    </xf>
    <xf numFmtId="165" fontId="17" fillId="0" borderId="28" xfId="0" applyNumberFormat="1" applyFont="1" applyFill="1" applyBorder="1" applyAlignment="1" applyProtection="1">
      <alignment horizontal="center" vertical="center" wrapText="1"/>
      <protection locked="0"/>
    </xf>
    <xf numFmtId="0" fontId="17" fillId="0" borderId="24" xfId="0" applyFont="1" applyBorder="1" applyAlignment="1" applyProtection="1">
      <alignment horizontal="center" vertical="top" wrapText="1"/>
      <protection locked="0"/>
    </xf>
    <xf numFmtId="0" fontId="17" fillId="0" borderId="28" xfId="0" applyFont="1" applyBorder="1" applyAlignment="1" applyProtection="1">
      <alignment horizontal="center" vertical="center" wrapText="1"/>
      <protection locked="0"/>
    </xf>
    <xf numFmtId="0" fontId="17" fillId="0" borderId="28" xfId="0" applyNumberFormat="1" applyFont="1" applyFill="1" applyBorder="1" applyAlignment="1" applyProtection="1">
      <alignment horizontal="center" vertical="center" wrapText="1"/>
      <protection locked="0"/>
    </xf>
    <xf numFmtId="0" fontId="17" fillId="0" borderId="33" xfId="0" applyFont="1" applyBorder="1" applyAlignment="1" applyProtection="1">
      <alignment horizontal="center"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4" xfId="0" applyFont="1" applyBorder="1" applyAlignment="1" applyProtection="1">
      <alignment horizontal="center" vertical="center" wrapText="1"/>
      <protection locked="0"/>
    </xf>
    <xf numFmtId="0" fontId="21" fillId="0" borderId="35" xfId="0" applyFont="1" applyBorder="1" applyAlignment="1" applyProtection="1">
      <alignment horizontal="center" vertical="center" wrapText="1"/>
      <protection locked="0"/>
    </xf>
    <xf numFmtId="0" fontId="21" fillId="0" borderId="36" xfId="0" applyFont="1" applyBorder="1" applyAlignment="1" applyProtection="1">
      <alignment horizontal="center" vertical="center" wrapText="1"/>
      <protection locked="0"/>
    </xf>
    <xf numFmtId="0" fontId="19" fillId="0" borderId="0" xfId="0" applyFont="1" applyAlignment="1">
      <alignment horizontal="left" vertical="center" wrapText="1"/>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7"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7" xfId="0" applyFont="1" applyFill="1" applyBorder="1" applyAlignment="1">
      <alignment horizontal="center" vertical="center" wrapText="1" readingOrder="1"/>
    </xf>
    <xf numFmtId="0" fontId="12" fillId="6" borderId="22"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1" fillId="0" borderId="0" xfId="0" applyFont="1" applyAlignment="1" applyProtection="1">
      <alignment horizontal="left" vertical="center"/>
      <protection locked="0"/>
    </xf>
    <xf numFmtId="0" fontId="21" fillId="0" borderId="18" xfId="0" applyFont="1" applyBorder="1" applyAlignment="1" applyProtection="1">
      <alignment horizontal="left" vertical="center"/>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semestral-de-Metas-Fisicas_28-marzo-2019%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cion dato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K36" totalsRowShown="0" headerRowDxfId="14" dataDxfId="12" headerRowBorderDxfId="13" tableBorderDxfId="11" totalsRowBorderDxfId="10">
  <tableColumns count="11">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 id="11" xr3:uid="{A2DC12F2-2B78-4531-8E47-3D84F8BEE258}" name="Columna1"/>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K47"/>
  <sheetViews>
    <sheetView tabSelected="1" topLeftCell="A40" workbookViewId="0">
      <selection activeCell="B21" sqref="B21:J21"/>
    </sheetView>
  </sheetViews>
  <sheetFormatPr baseColWidth="10" defaultRowHeight="14.4" x14ac:dyDescent="0.3"/>
  <cols>
    <col min="1" max="1" width="38" style="6" customWidth="1"/>
    <col min="2" max="2" width="32.5546875" style="6" bestFit="1" customWidth="1"/>
    <col min="3" max="10" width="12.6640625" style="6" customWidth="1"/>
    <col min="11" max="11" width="0" style="6" hidden="1" customWidth="1"/>
  </cols>
  <sheetData>
    <row r="1" spans="1:11" ht="21.6" thickBot="1" x14ac:dyDescent="0.35">
      <c r="A1" s="22"/>
      <c r="B1" s="74" t="s">
        <v>50</v>
      </c>
      <c r="C1" s="75"/>
      <c r="D1" s="75"/>
      <c r="E1" s="75"/>
      <c r="F1" s="75"/>
      <c r="G1" s="75"/>
      <c r="H1" s="75"/>
      <c r="I1" s="75"/>
      <c r="J1" s="76"/>
      <c r="K1" s="1"/>
    </row>
    <row r="2" spans="1:11" ht="21.6" thickBot="1" x14ac:dyDescent="0.35">
      <c r="A2" s="23"/>
      <c r="B2" s="77" t="s">
        <v>0</v>
      </c>
      <c r="C2" s="78"/>
      <c r="D2" s="77" t="s">
        <v>1</v>
      </c>
      <c r="E2" s="79"/>
      <c r="F2" s="79"/>
      <c r="G2" s="78"/>
      <c r="H2" s="80"/>
      <c r="I2" s="2" t="s">
        <v>2</v>
      </c>
      <c r="J2" s="3" t="s">
        <v>3</v>
      </c>
      <c r="K2" s="1"/>
    </row>
    <row r="3" spans="1:11" ht="21.6" thickBot="1" x14ac:dyDescent="0.35">
      <c r="A3" s="24"/>
      <c r="B3" s="81" t="s">
        <v>4</v>
      </c>
      <c r="C3" s="82"/>
      <c r="D3" s="81"/>
      <c r="E3" s="82"/>
      <c r="F3" s="82"/>
      <c r="G3" s="82"/>
      <c r="H3" s="83"/>
      <c r="I3" s="28"/>
      <c r="J3" s="29"/>
      <c r="K3" s="1"/>
    </row>
    <row r="4" spans="1:11" x14ac:dyDescent="0.3">
      <c r="A4" s="84"/>
      <c r="B4" s="85"/>
      <c r="C4" s="85"/>
      <c r="D4" s="86"/>
      <c r="E4" s="86"/>
      <c r="F4" s="86"/>
      <c r="G4" s="86"/>
      <c r="H4" s="86"/>
      <c r="I4" s="85"/>
      <c r="J4" s="87"/>
      <c r="K4" s="1"/>
    </row>
    <row r="5" spans="1:11" ht="3" customHeight="1" x14ac:dyDescent="0.3">
      <c r="A5" s="71"/>
      <c r="B5" s="72"/>
      <c r="C5" s="72"/>
      <c r="D5" s="72"/>
      <c r="E5" s="72"/>
      <c r="F5" s="72"/>
      <c r="G5" s="72"/>
      <c r="H5" s="72"/>
      <c r="I5" s="72"/>
      <c r="J5" s="73"/>
      <c r="K5" s="1"/>
    </row>
    <row r="6" spans="1:11" ht="15.6" x14ac:dyDescent="0.3">
      <c r="A6" s="36" t="s">
        <v>5</v>
      </c>
      <c r="B6" s="37"/>
      <c r="C6" s="37"/>
      <c r="D6" s="37"/>
      <c r="E6" s="37"/>
      <c r="F6" s="37"/>
      <c r="G6" s="37"/>
      <c r="H6" s="37"/>
      <c r="I6" s="37"/>
      <c r="J6" s="38"/>
      <c r="K6" s="1"/>
    </row>
    <row r="7" spans="1:11" ht="15.6" x14ac:dyDescent="0.3">
      <c r="A7" s="51" t="s">
        <v>6</v>
      </c>
      <c r="B7" s="52"/>
      <c r="C7" s="52"/>
      <c r="D7" s="52"/>
      <c r="E7" s="52"/>
      <c r="F7" s="52"/>
      <c r="G7" s="52"/>
      <c r="H7" s="52"/>
      <c r="I7" s="52"/>
      <c r="J7" s="53"/>
      <c r="K7" s="1"/>
    </row>
    <row r="8" spans="1:11" x14ac:dyDescent="0.3">
      <c r="A8" s="4" t="s">
        <v>7</v>
      </c>
      <c r="B8" s="46" t="s">
        <v>53</v>
      </c>
      <c r="C8" s="47"/>
      <c r="D8" s="47"/>
      <c r="E8" s="47"/>
      <c r="F8" s="47"/>
      <c r="G8" s="47"/>
      <c r="H8" s="47"/>
      <c r="I8" s="47"/>
      <c r="J8" s="48"/>
      <c r="K8" s="1"/>
    </row>
    <row r="9" spans="1:11" ht="15" customHeight="1" x14ac:dyDescent="0.3">
      <c r="A9" s="25" t="s">
        <v>36</v>
      </c>
      <c r="B9" s="46" t="s">
        <v>52</v>
      </c>
      <c r="C9" s="47"/>
      <c r="D9" s="47"/>
      <c r="E9" s="47"/>
      <c r="F9" s="47"/>
      <c r="G9" s="47"/>
      <c r="H9" s="47"/>
      <c r="I9" s="47"/>
      <c r="J9" s="48"/>
      <c r="K9" s="1"/>
    </row>
    <row r="10" spans="1:11" x14ac:dyDescent="0.3">
      <c r="A10" s="25" t="s">
        <v>37</v>
      </c>
      <c r="B10" s="46" t="s">
        <v>51</v>
      </c>
      <c r="C10" s="47"/>
      <c r="D10" s="47"/>
      <c r="E10" s="47"/>
      <c r="F10" s="47"/>
      <c r="G10" s="47"/>
      <c r="H10" s="47"/>
      <c r="I10" s="47"/>
      <c r="J10" s="48"/>
      <c r="K10" s="1"/>
    </row>
    <row r="11" spans="1:11" ht="54.6" customHeight="1" x14ac:dyDescent="0.3">
      <c r="A11" s="4" t="s">
        <v>8</v>
      </c>
      <c r="B11" s="49" t="s">
        <v>54</v>
      </c>
      <c r="C11" s="88"/>
      <c r="D11" s="88"/>
      <c r="E11" s="88"/>
      <c r="F11" s="88"/>
      <c r="G11" s="88"/>
      <c r="H11" s="88"/>
      <c r="I11" s="88"/>
      <c r="J11" s="89"/>
    </row>
    <row r="12" spans="1:11" ht="36" customHeight="1" x14ac:dyDescent="0.3">
      <c r="A12" s="4" t="s">
        <v>9</v>
      </c>
      <c r="B12" s="49" t="s">
        <v>55</v>
      </c>
      <c r="C12" s="88"/>
      <c r="D12" s="88"/>
      <c r="E12" s="88"/>
      <c r="F12" s="88"/>
      <c r="G12" s="88"/>
      <c r="H12" s="88"/>
      <c r="I12" s="88"/>
      <c r="J12" s="89"/>
    </row>
    <row r="13" spans="1:11" ht="15.6" x14ac:dyDescent="0.3">
      <c r="A13" s="36" t="s">
        <v>10</v>
      </c>
      <c r="B13" s="37"/>
      <c r="C13" s="37"/>
      <c r="D13" s="37"/>
      <c r="E13" s="37"/>
      <c r="F13" s="37"/>
      <c r="G13" s="37"/>
      <c r="H13" s="37"/>
      <c r="I13" s="37"/>
      <c r="J13" s="38"/>
    </row>
    <row r="14" spans="1:11" ht="27.75" customHeight="1" x14ac:dyDescent="0.3">
      <c r="A14" s="4" t="s">
        <v>11</v>
      </c>
      <c r="B14" s="26">
        <v>0</v>
      </c>
      <c r="C14" s="70" t="str">
        <f>IFERROR(VLOOKUP(B14,'[1]Validacion datos'!A2:B5,2,FALSE),"")</f>
        <v/>
      </c>
      <c r="D14" s="70"/>
      <c r="E14" s="70"/>
      <c r="F14" s="70"/>
      <c r="G14" s="70"/>
      <c r="H14" s="70"/>
      <c r="I14" s="70"/>
      <c r="J14" s="70"/>
    </row>
    <row r="15" spans="1:11" ht="26.25" customHeight="1" x14ac:dyDescent="0.3">
      <c r="A15" s="4" t="s">
        <v>12</v>
      </c>
      <c r="B15" s="7">
        <f>_xlfn.NUMBERVALUE(LEFT(B16,3))</f>
        <v>0</v>
      </c>
      <c r="C15" s="70" t="str">
        <f>IFERROR(VLOOKUP(B15,'[2]Validacion datos'!A8:B26,2,FALSE),"")</f>
        <v/>
      </c>
      <c r="D15" s="70"/>
      <c r="E15" s="70"/>
      <c r="F15" s="70"/>
      <c r="G15" s="70"/>
      <c r="H15" s="70"/>
      <c r="I15" s="70"/>
      <c r="J15" s="70"/>
    </row>
    <row r="16" spans="1:11" x14ac:dyDescent="0.3">
      <c r="A16" s="4" t="s">
        <v>13</v>
      </c>
      <c r="B16" s="8"/>
      <c r="C16" s="69" t="str">
        <f>IFERROR(VLOOKUP(B16,'[2]Validacion datos'!D8:E64,2,FALSE),"")</f>
        <v/>
      </c>
      <c r="D16" s="69"/>
      <c r="E16" s="69"/>
      <c r="F16" s="69"/>
      <c r="G16" s="69"/>
      <c r="H16" s="69"/>
      <c r="I16" s="69"/>
      <c r="J16" s="69"/>
    </row>
    <row r="17" spans="1:11" ht="15.6" x14ac:dyDescent="0.3">
      <c r="A17" s="36" t="s">
        <v>14</v>
      </c>
      <c r="B17" s="37"/>
      <c r="C17" s="37"/>
      <c r="D17" s="37"/>
      <c r="E17" s="37"/>
      <c r="F17" s="37"/>
      <c r="G17" s="37"/>
      <c r="H17" s="37"/>
      <c r="I17" s="37"/>
      <c r="J17" s="38"/>
    </row>
    <row r="18" spans="1:11" ht="29.25" customHeight="1" x14ac:dyDescent="0.3">
      <c r="A18" s="4" t="s">
        <v>15</v>
      </c>
      <c r="B18" s="49" t="s">
        <v>76</v>
      </c>
      <c r="C18" s="49"/>
      <c r="D18" s="49"/>
      <c r="E18" s="49"/>
      <c r="F18" s="49"/>
      <c r="G18" s="49"/>
      <c r="H18" s="49"/>
      <c r="I18" s="49"/>
      <c r="J18" s="50"/>
    </row>
    <row r="19" spans="1:11" ht="31.2" customHeight="1" x14ac:dyDescent="0.3">
      <c r="A19" s="9" t="s">
        <v>16</v>
      </c>
      <c r="B19" s="49" t="s">
        <v>77</v>
      </c>
      <c r="C19" s="49"/>
      <c r="D19" s="49"/>
      <c r="E19" s="49"/>
      <c r="F19" s="49"/>
      <c r="G19" s="49"/>
      <c r="H19" s="49"/>
      <c r="I19" s="49"/>
      <c r="J19" s="50"/>
    </row>
    <row r="20" spans="1:11" ht="65.400000000000006" customHeight="1" x14ac:dyDescent="0.3">
      <c r="A20" s="9" t="s">
        <v>17</v>
      </c>
      <c r="B20" s="49" t="s">
        <v>70</v>
      </c>
      <c r="C20" s="49"/>
      <c r="D20" s="49"/>
      <c r="E20" s="49"/>
      <c r="F20" s="49"/>
      <c r="G20" s="49"/>
      <c r="H20" s="49"/>
      <c r="I20" s="49"/>
      <c r="J20" s="50"/>
    </row>
    <row r="21" spans="1:11" x14ac:dyDescent="0.3">
      <c r="A21" s="9" t="s">
        <v>38</v>
      </c>
      <c r="B21" s="49"/>
      <c r="C21" s="49"/>
      <c r="D21" s="49"/>
      <c r="E21" s="49"/>
      <c r="F21" s="49"/>
      <c r="G21" s="49"/>
      <c r="H21" s="49"/>
      <c r="I21" s="49"/>
      <c r="J21" s="50"/>
      <c r="K21" s="1"/>
    </row>
    <row r="22" spans="1:11" ht="15.6" x14ac:dyDescent="0.3">
      <c r="A22" s="36" t="s">
        <v>18</v>
      </c>
      <c r="B22" s="37"/>
      <c r="C22" s="37"/>
      <c r="D22" s="37"/>
      <c r="E22" s="37"/>
      <c r="F22" s="37"/>
      <c r="G22" s="37"/>
      <c r="H22" s="37"/>
      <c r="I22" s="37"/>
      <c r="J22" s="38"/>
    </row>
    <row r="23" spans="1:11" ht="15.6" x14ac:dyDescent="0.3">
      <c r="A23" s="51" t="s">
        <v>19</v>
      </c>
      <c r="B23" s="52"/>
      <c r="C23" s="52"/>
      <c r="D23" s="52"/>
      <c r="E23" s="52"/>
      <c r="F23" s="52"/>
      <c r="G23" s="52"/>
      <c r="H23" s="52"/>
      <c r="I23" s="52"/>
      <c r="J23" s="53"/>
      <c r="K23" s="1"/>
    </row>
    <row r="24" spans="1:11" ht="15" customHeight="1" x14ac:dyDescent="0.3">
      <c r="A24" s="64" t="s">
        <v>20</v>
      </c>
      <c r="B24" s="65"/>
      <c r="C24" s="66" t="s">
        <v>21</v>
      </c>
      <c r="D24" s="68"/>
      <c r="E24" s="68"/>
      <c r="F24" s="68" t="s">
        <v>22</v>
      </c>
      <c r="G24" s="68"/>
      <c r="H24" s="65"/>
      <c r="I24" s="66" t="s">
        <v>23</v>
      </c>
      <c r="J24" s="67"/>
    </row>
    <row r="25" spans="1:11" x14ac:dyDescent="0.3">
      <c r="A25" s="54">
        <v>2115775488</v>
      </c>
      <c r="B25" s="55"/>
      <c r="C25" s="61">
        <v>2158533591.54</v>
      </c>
      <c r="D25" s="62"/>
      <c r="E25" s="63"/>
      <c r="F25" s="61">
        <v>1047574547.5599999</v>
      </c>
      <c r="G25" s="62"/>
      <c r="H25" s="63"/>
      <c r="I25" s="56">
        <f>IF(F25&gt;0,F25/C25,0)</f>
        <v>0.48531769515461221</v>
      </c>
      <c r="J25" s="57"/>
    </row>
    <row r="26" spans="1:11" ht="15.6" x14ac:dyDescent="0.3">
      <c r="A26" s="51" t="s">
        <v>24</v>
      </c>
      <c r="B26" s="52"/>
      <c r="C26" s="52"/>
      <c r="D26" s="52"/>
      <c r="E26" s="52"/>
      <c r="F26" s="52"/>
      <c r="G26" s="52"/>
      <c r="H26" s="52"/>
      <c r="I26" s="52"/>
      <c r="J26" s="53"/>
      <c r="K26" s="1"/>
    </row>
    <row r="27" spans="1:11" x14ac:dyDescent="0.3">
      <c r="A27" s="5"/>
      <c r="B27"/>
      <c r="C27" s="58" t="s">
        <v>49</v>
      </c>
      <c r="D27" s="59"/>
      <c r="E27" s="58" t="s">
        <v>47</v>
      </c>
      <c r="F27" s="59"/>
      <c r="G27" s="58" t="s">
        <v>48</v>
      </c>
      <c r="H27" s="58"/>
      <c r="I27" s="58" t="s">
        <v>25</v>
      </c>
      <c r="J27" s="60"/>
    </row>
    <row r="28" spans="1:11" ht="41.4" x14ac:dyDescent="0.3">
      <c r="A28" s="10" t="s">
        <v>26</v>
      </c>
      <c r="B28" s="11" t="s">
        <v>27</v>
      </c>
      <c r="C28" s="11" t="s">
        <v>39</v>
      </c>
      <c r="D28" s="11" t="s">
        <v>40</v>
      </c>
      <c r="E28" s="11" t="s">
        <v>41</v>
      </c>
      <c r="F28" s="11" t="s">
        <v>42</v>
      </c>
      <c r="G28" s="11" t="s">
        <v>43</v>
      </c>
      <c r="H28" s="11" t="s">
        <v>44</v>
      </c>
      <c r="I28" s="11" t="s">
        <v>45</v>
      </c>
      <c r="J28" s="12" t="s">
        <v>46</v>
      </c>
      <c r="K28" t="s">
        <v>56</v>
      </c>
    </row>
    <row r="29" spans="1:11" ht="24" x14ac:dyDescent="0.3">
      <c r="A29" s="32" t="s">
        <v>63</v>
      </c>
      <c r="B29" s="33" t="s">
        <v>57</v>
      </c>
      <c r="C29" s="13">
        <v>521736</v>
      </c>
      <c r="D29" s="13">
        <v>14850000</v>
      </c>
      <c r="E29" s="14">
        <v>95434</v>
      </c>
      <c r="F29" s="14">
        <v>2778000</v>
      </c>
      <c r="G29" s="15">
        <v>159159</v>
      </c>
      <c r="H29" s="15">
        <v>19991.98</v>
      </c>
      <c r="I29" s="16">
        <f>IF(G29&gt;0,G29/C29,0)</f>
        <v>0.30505658033948202</v>
      </c>
      <c r="J29" s="17">
        <f>IF(H29&gt;0,H29/D29,0)</f>
        <v>1.3462612794612795E-3</v>
      </c>
      <c r="K29"/>
    </row>
    <row r="30" spans="1:11" ht="24" x14ac:dyDescent="0.3">
      <c r="A30" s="32" t="s">
        <v>64</v>
      </c>
      <c r="B30" s="34" t="s">
        <v>58</v>
      </c>
      <c r="C30" s="30">
        <v>12500</v>
      </c>
      <c r="D30" s="30">
        <v>15760000</v>
      </c>
      <c r="E30" s="14">
        <v>10500</v>
      </c>
      <c r="F30" s="14">
        <v>14020000</v>
      </c>
      <c r="G30" s="31">
        <v>11342</v>
      </c>
      <c r="H30" s="31">
        <v>21240</v>
      </c>
      <c r="I30" s="16">
        <f>IF(G30&gt;0,G30/C30,0)</f>
        <v>0.90736000000000006</v>
      </c>
      <c r="J30" s="17">
        <f>IF(H30&gt;0,H30/D30,0)</f>
        <v>1.3477157360406091E-3</v>
      </c>
      <c r="K30"/>
    </row>
    <row r="31" spans="1:11" ht="24" x14ac:dyDescent="0.3">
      <c r="A31" s="32" t="s">
        <v>65</v>
      </c>
      <c r="B31" s="34" t="s">
        <v>59</v>
      </c>
      <c r="C31" s="30">
        <v>2600</v>
      </c>
      <c r="D31" s="30">
        <v>14972580</v>
      </c>
      <c r="E31" s="14">
        <v>650</v>
      </c>
      <c r="F31" s="14">
        <v>3743145</v>
      </c>
      <c r="G31" s="31">
        <v>3910</v>
      </c>
      <c r="H31" s="31">
        <v>5013758.0999999996</v>
      </c>
      <c r="I31" s="16">
        <f t="shared" ref="I31:I35" si="0">IF(G31&gt;0,G31/C31,0)</f>
        <v>1.5038461538461538</v>
      </c>
      <c r="J31" s="17">
        <f t="shared" ref="J31:J35" si="1">IF(H31&gt;0,H31/D31,0)</f>
        <v>0.33486266895885675</v>
      </c>
      <c r="K31"/>
    </row>
    <row r="32" spans="1:11" ht="36" x14ac:dyDescent="0.3">
      <c r="A32" s="32" t="s">
        <v>66</v>
      </c>
      <c r="B32" s="34" t="s">
        <v>60</v>
      </c>
      <c r="C32" s="30">
        <v>135</v>
      </c>
      <c r="D32" s="30">
        <v>4527000</v>
      </c>
      <c r="E32" s="14">
        <v>15</v>
      </c>
      <c r="F32" s="14">
        <v>750000</v>
      </c>
      <c r="G32" s="31">
        <v>32</v>
      </c>
      <c r="H32" s="31">
        <v>0</v>
      </c>
      <c r="I32" s="16">
        <f t="shared" si="0"/>
        <v>0.23703703703703705</v>
      </c>
      <c r="J32" s="17">
        <f t="shared" si="1"/>
        <v>0</v>
      </c>
      <c r="K32"/>
    </row>
    <row r="33" spans="1:11" ht="24" x14ac:dyDescent="0.3">
      <c r="A33" s="32" t="s">
        <v>67</v>
      </c>
      <c r="B33" s="34" t="s">
        <v>61</v>
      </c>
      <c r="C33" s="30">
        <v>31</v>
      </c>
      <c r="D33" s="30">
        <v>6000000</v>
      </c>
      <c r="E33" s="14">
        <v>0</v>
      </c>
      <c r="F33" s="14">
        <v>0</v>
      </c>
      <c r="G33" s="31">
        <v>0</v>
      </c>
      <c r="H33" s="31">
        <v>0</v>
      </c>
      <c r="I33" s="16">
        <f t="shared" si="0"/>
        <v>0</v>
      </c>
      <c r="J33" s="17">
        <f t="shared" si="1"/>
        <v>0</v>
      </c>
      <c r="K33"/>
    </row>
    <row r="34" spans="1:11" ht="60" x14ac:dyDescent="0.3">
      <c r="A34" s="32" t="s">
        <v>68</v>
      </c>
      <c r="B34" s="34" t="s">
        <v>57</v>
      </c>
      <c r="C34" s="30">
        <v>25500</v>
      </c>
      <c r="D34" s="30">
        <v>186669705</v>
      </c>
      <c r="E34" s="14">
        <v>2500</v>
      </c>
      <c r="F34" s="14">
        <v>42167426</v>
      </c>
      <c r="G34" s="31">
        <v>3920</v>
      </c>
      <c r="H34" s="31">
        <v>34010923.159999996</v>
      </c>
      <c r="I34" s="16">
        <f t="shared" si="0"/>
        <v>0.15372549019607842</v>
      </c>
      <c r="J34" s="17">
        <f t="shared" si="1"/>
        <v>0.18219840846697646</v>
      </c>
      <c r="K34"/>
    </row>
    <row r="35" spans="1:11" ht="24" x14ac:dyDescent="0.3">
      <c r="A35" s="32" t="s">
        <v>69</v>
      </c>
      <c r="B35" s="34" t="s">
        <v>62</v>
      </c>
      <c r="C35" s="30">
        <v>37</v>
      </c>
      <c r="D35" s="30">
        <v>10039300</v>
      </c>
      <c r="E35" s="14">
        <v>6</v>
      </c>
      <c r="F35" s="14">
        <v>800000</v>
      </c>
      <c r="G35" s="31">
        <v>31</v>
      </c>
      <c r="H35" s="31">
        <v>500000</v>
      </c>
      <c r="I35" s="16">
        <f t="shared" si="0"/>
        <v>0.83783783783783783</v>
      </c>
      <c r="J35" s="17">
        <f t="shared" si="1"/>
        <v>4.9804269221957707E-2</v>
      </c>
      <c r="K35"/>
    </row>
    <row r="36" spans="1:11" ht="36" x14ac:dyDescent="0.3">
      <c r="A36" s="32" t="s">
        <v>75</v>
      </c>
      <c r="B36" s="35" t="s">
        <v>57</v>
      </c>
      <c r="C36" s="18">
        <v>766000</v>
      </c>
      <c r="D36" s="18">
        <v>87300497</v>
      </c>
      <c r="E36" s="19">
        <v>0</v>
      </c>
      <c r="F36" s="19">
        <v>0</v>
      </c>
      <c r="G36" s="20">
        <v>0</v>
      </c>
      <c r="H36" s="20">
        <v>0</v>
      </c>
      <c r="I36" s="16">
        <f>IF(G36&gt;0,G36/C36,0)</f>
        <v>0</v>
      </c>
      <c r="J36" s="17">
        <f>IF(H36&gt;0,H36/D36,0)</f>
        <v>0</v>
      </c>
      <c r="K36"/>
    </row>
    <row r="37" spans="1:11" ht="15.6" x14ac:dyDescent="0.3">
      <c r="A37" s="36" t="s">
        <v>28</v>
      </c>
      <c r="B37" s="37"/>
      <c r="C37" s="37"/>
      <c r="D37" s="37"/>
      <c r="E37" s="37"/>
      <c r="F37" s="37"/>
      <c r="G37" s="37"/>
      <c r="H37" s="37"/>
      <c r="I37" s="37"/>
      <c r="J37" s="38"/>
    </row>
    <row r="38" spans="1:11" ht="15.6" x14ac:dyDescent="0.3">
      <c r="A38" s="51" t="s">
        <v>29</v>
      </c>
      <c r="B38" s="52"/>
      <c r="C38" s="52"/>
      <c r="D38" s="52"/>
      <c r="E38" s="52"/>
      <c r="F38" s="52"/>
      <c r="G38" s="52"/>
      <c r="H38" s="52"/>
      <c r="I38" s="52"/>
      <c r="J38" s="53"/>
      <c r="K38" s="1"/>
    </row>
    <row r="39" spans="1:11" ht="64.8" customHeight="1" x14ac:dyDescent="0.3">
      <c r="A39" s="21" t="s">
        <v>30</v>
      </c>
      <c r="B39" s="49" t="s">
        <v>71</v>
      </c>
      <c r="C39" s="49"/>
      <c r="D39" s="49"/>
      <c r="E39" s="49"/>
      <c r="F39" s="49"/>
      <c r="G39" s="49"/>
      <c r="H39" s="49"/>
      <c r="I39" s="49"/>
      <c r="J39" s="50"/>
    </row>
    <row r="40" spans="1:11" ht="85.8" customHeight="1" x14ac:dyDescent="0.3">
      <c r="A40" s="21" t="s">
        <v>31</v>
      </c>
      <c r="B40" s="49" t="s">
        <v>73</v>
      </c>
      <c r="C40" s="49"/>
      <c r="D40" s="49"/>
      <c r="E40" s="49"/>
      <c r="F40" s="49"/>
      <c r="G40" s="49"/>
      <c r="H40" s="49"/>
      <c r="I40" s="49"/>
      <c r="J40" s="50"/>
    </row>
    <row r="41" spans="1:11" x14ac:dyDescent="0.3">
      <c r="A41" s="21" t="s">
        <v>32</v>
      </c>
      <c r="B41" s="49"/>
      <c r="C41" s="49"/>
      <c r="D41" s="49"/>
      <c r="E41" s="49"/>
      <c r="F41" s="49"/>
      <c r="G41" s="49"/>
      <c r="H41" s="49"/>
      <c r="I41" s="49"/>
      <c r="J41" s="50"/>
    </row>
    <row r="42" spans="1:11" ht="103.8" customHeight="1" x14ac:dyDescent="0.3">
      <c r="A42" s="21" t="s">
        <v>33</v>
      </c>
      <c r="B42" s="49" t="s">
        <v>72</v>
      </c>
      <c r="C42" s="49"/>
      <c r="D42" s="49"/>
      <c r="E42" s="49"/>
      <c r="F42" s="49"/>
      <c r="G42" s="49"/>
      <c r="H42" s="49"/>
      <c r="I42" s="49"/>
      <c r="J42" s="50"/>
    </row>
    <row r="43" spans="1:11" ht="15.6" x14ac:dyDescent="0.3">
      <c r="A43" s="36" t="s">
        <v>34</v>
      </c>
      <c r="B43" s="37"/>
      <c r="C43" s="37"/>
      <c r="D43" s="37"/>
      <c r="E43" s="37"/>
      <c r="F43" s="37"/>
      <c r="G43" s="37"/>
      <c r="H43" s="37"/>
      <c r="I43" s="37"/>
      <c r="J43" s="38"/>
    </row>
    <row r="44" spans="1:11" ht="15.6" x14ac:dyDescent="0.3">
      <c r="A44" s="39" t="s">
        <v>35</v>
      </c>
      <c r="B44" s="40"/>
      <c r="C44" s="40"/>
      <c r="D44" s="40"/>
      <c r="E44" s="40"/>
      <c r="F44" s="40"/>
      <c r="G44" s="40"/>
      <c r="H44" s="40"/>
      <c r="I44" s="40"/>
      <c r="J44" s="41"/>
      <c r="K44" s="1"/>
    </row>
    <row r="45" spans="1:11" ht="162" customHeight="1" x14ac:dyDescent="0.3">
      <c r="A45" s="42" t="s">
        <v>74</v>
      </c>
      <c r="B45" s="43"/>
      <c r="C45" s="43"/>
      <c r="D45" s="43"/>
      <c r="E45" s="43"/>
      <c r="F45" s="43"/>
      <c r="G45" s="43"/>
      <c r="H45" s="43"/>
      <c r="I45" s="43"/>
      <c r="J45" s="44"/>
    </row>
    <row r="46" spans="1:11" ht="27.75" customHeight="1" x14ac:dyDescent="0.3">
      <c r="A46" s="27"/>
      <c r="B46" s="27"/>
      <c r="C46" s="27"/>
      <c r="D46" s="27"/>
      <c r="E46" s="27"/>
      <c r="F46" s="27"/>
      <c r="G46" s="27"/>
      <c r="H46" s="27"/>
      <c r="I46" s="27"/>
      <c r="J46" s="27"/>
    </row>
    <row r="47" spans="1:11" ht="30.75" customHeight="1" x14ac:dyDescent="0.3">
      <c r="A47" s="45"/>
      <c r="B47" s="45"/>
      <c r="C47" s="45"/>
      <c r="D47" s="45"/>
      <c r="E47" s="45"/>
      <c r="F47" s="45"/>
      <c r="G47" s="45"/>
      <c r="H47" s="45"/>
      <c r="I47" s="45"/>
      <c r="J47" s="45"/>
    </row>
  </sheetData>
  <mergeCells count="48">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C27:D27"/>
    <mergeCell ref="G27:H27"/>
    <mergeCell ref="I27:J27"/>
    <mergeCell ref="C25:E25"/>
    <mergeCell ref="F25:H25"/>
    <mergeCell ref="E27:F27"/>
    <mergeCell ref="A43:J43"/>
    <mergeCell ref="A44:J44"/>
    <mergeCell ref="A45:J45"/>
    <mergeCell ref="A47:J47"/>
    <mergeCell ref="B9:J9"/>
    <mergeCell ref="B10:J10"/>
    <mergeCell ref="B21:J21"/>
    <mergeCell ref="A37:J37"/>
    <mergeCell ref="A38:J38"/>
    <mergeCell ref="B39:J39"/>
    <mergeCell ref="B40:J40"/>
    <mergeCell ref="B41:J41"/>
    <mergeCell ref="B42:J42"/>
    <mergeCell ref="A25:B25"/>
    <mergeCell ref="I25:J25"/>
    <mergeCell ref="A26:J26"/>
  </mergeCells>
  <phoneticPr fontId="22" type="noConversion"/>
  <dataValidations count="16">
    <dataValidation allowBlank="1" showInputMessage="1" showErrorMessage="1" prompt="Monto ejecutado en el trimestre" sqref="H28" xr:uid="{90E46E24-8E3F-4224-9F5D-F387CD76556E}"/>
    <dataValidation allowBlank="1" showInputMessage="1" showErrorMessage="1" prompt="Meta alcanzada en el trimestre" sqref="G28:G36 H29:H36" xr:uid="{078E0B3D-C3D5-4323-9A6F-7DD5AA0A91C9}"/>
    <dataValidation allowBlank="1" showInputMessage="1" showErrorMessage="1" prompt="Monto presupuestado para el producto" sqref="F28 E29:F36 D28" xr:uid="{247AEBBA-5BB4-404D-982B-514E41C68A75}"/>
    <dataValidation allowBlank="1" showInputMessage="1" showErrorMessage="1" prompt="Meta anual del indicador" sqref="C28:C36 E28 D29:D36" xr:uid="{F1CB8B99-164D-4F51-9E69-AECE57493A93}"/>
    <dataValidation allowBlank="1" showInputMessage="1" showErrorMessage="1" prompt="Nombre del indicador" sqref="B28:B36" xr:uid="{3FF3C7F1-052B-4689-97E1-0EEC782A6AE3}"/>
    <dataValidation allowBlank="1" showInputMessage="1" showErrorMessage="1" prompt="Nombre de cada producto" sqref="A28:A36" xr:uid="{2947E0C5-61A1-48DD-8DCD-04F9232477FC}"/>
    <dataValidation allowBlank="1" showInputMessage="1" showErrorMessage="1" prompt="¿En qué consiste el programa?" sqref="B19:J19" xr:uid="{A2362AFB-DC9D-43E3-823E-BC3F38EE514F}"/>
    <dataValidation allowBlank="1" showInputMessage="1" showErrorMessage="1" prompt="Presupuesto del programa" sqref="A25:C25 F25" xr:uid="{2C90DB71-EB15-47FB-969B-D3C6779E55E0}"/>
    <dataValidation allowBlank="1" showInputMessage="1" showErrorMessage="1" prompt="Oportunidades de mejora identificadas" sqref="A45:J46" xr:uid="{DA848EFB-3FC8-4206-B557-B09F4E34DBE3}"/>
    <dataValidation allowBlank="1" showInputMessage="1" showErrorMessage="1" prompt="De existir desvío, explicar razones." sqref="B42:J42" xr:uid="{15752D16-318A-466B-84D2-F16C378EE918}"/>
    <dataValidation allowBlank="1" showInputMessage="1" showErrorMessage="1" prompt="1. Describir lo plasmado en el presupuesto_x000a_2. Describir lo alcanzado en términos financieros y de producción " sqref="B41:J41" xr:uid="{A72D67B3-A10B-4E8F-9A22-A756D2816C9A}"/>
    <dataValidation allowBlank="1" showInputMessage="1" showErrorMessage="1" prompt="¿En qué consiste el producto? su objetivo" sqref="B40:J40" xr:uid="{C5CE3DEC-0EC8-49F9-8F89-90A444E4EB2F}"/>
    <dataValidation allowBlank="1" showInputMessage="1" showErrorMessage="1" prompt="Nombre del producto" sqref="B39:J39" xr:uid="{57A174E9-6613-4681-B27E-70CFF7E4AC6E}"/>
    <dataValidation allowBlank="1" showInputMessage="1" showErrorMessage="1" prompt="¿A quién va dirigido el programa?, ¿qué característica tiene esta población que requiere ser beneficiada?" sqref="B20:J20" xr:uid="{11F3E972-AD96-42CB-BEF8-91EA11A88336}"/>
    <dataValidation allowBlank="1" showInputMessage="1" prompt="Nombre del capítulo" sqref="B8:J10" xr:uid="{7B510400-5492-4460-9A17-6F9C9401B683}"/>
    <dataValidation allowBlank="1" sqref="A8" xr:uid="{4E4D531B-D39C-42CD-8509-9C2E6575184D}"/>
  </dataValidations>
  <pageMargins left="0.7" right="0.7" top="0.75" bottom="0.75" header="0.3" footer="0.3"/>
  <pageSetup orientation="portrait" r:id="rId1"/>
  <ignoredErrors>
    <ignoredError sqref="I36:J36 I29:J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Yeltsin Daniel Sanchez Moreno</cp:lastModifiedBy>
  <dcterms:created xsi:type="dcterms:W3CDTF">2021-03-22T15:50:10Z</dcterms:created>
  <dcterms:modified xsi:type="dcterms:W3CDTF">2022-07-20T00:07:58Z</dcterms:modified>
</cp:coreProperties>
</file>