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Abril\Presupuesto\"/>
    </mc:Choice>
  </mc:AlternateContent>
  <xr:revisionPtr revIDLastSave="0" documentId="8_{0B7E0ABB-F773-4A94-9BEF-DCCB050A2FEF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P16" i="1"/>
  <c r="P17" i="1" l="1"/>
  <c r="P18" i="1"/>
  <c r="P19" i="1"/>
  <c r="P20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B67" i="1"/>
  <c r="P57" i="1" l="1"/>
  <c r="P15" i="1"/>
  <c r="P67" i="1"/>
  <c r="C31" i="1"/>
  <c r="D31" i="1"/>
  <c r="E31" i="1"/>
  <c r="F31" i="1"/>
  <c r="G31" i="1"/>
  <c r="H31" i="1"/>
  <c r="I31" i="1"/>
  <c r="F21" i="1"/>
  <c r="F15" i="1"/>
  <c r="B57" i="1" l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B5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J31" i="1"/>
  <c r="K31" i="1"/>
  <c r="L31" i="1"/>
  <c r="M31" i="1"/>
  <c r="N31" i="1"/>
  <c r="O31" i="1"/>
  <c r="B31" i="1"/>
  <c r="B21" i="1"/>
  <c r="C15" i="1"/>
  <c r="D15" i="1"/>
  <c r="E15" i="1"/>
  <c r="G15" i="1"/>
  <c r="H15" i="1"/>
  <c r="I15" i="1"/>
  <c r="J15" i="1"/>
  <c r="K15" i="1"/>
  <c r="L15" i="1"/>
  <c r="M15" i="1"/>
  <c r="N15" i="1"/>
  <c r="O15" i="1"/>
  <c r="B15" i="1"/>
  <c r="O21" i="1"/>
  <c r="E21" i="1"/>
  <c r="G21" i="1"/>
  <c r="H21" i="1"/>
  <c r="I21" i="1"/>
  <c r="J21" i="1"/>
  <c r="K21" i="1"/>
  <c r="L21" i="1"/>
  <c r="M21" i="1"/>
  <c r="N21" i="1"/>
  <c r="C21" i="1"/>
  <c r="D21" i="1"/>
  <c r="E88" i="1" l="1"/>
  <c r="P31" i="1"/>
  <c r="P50" i="1"/>
  <c r="P41" i="1"/>
  <c r="P21" i="1"/>
  <c r="C88" i="1"/>
  <c r="N88" i="1"/>
  <c r="F88" i="1"/>
  <c r="I88" i="1"/>
  <c r="M88" i="1"/>
  <c r="G88" i="1"/>
  <c r="O88" i="1"/>
  <c r="J88" i="1"/>
  <c r="L88" i="1"/>
  <c r="K88" i="1"/>
  <c r="H88" i="1"/>
  <c r="D88" i="1"/>
  <c r="B88" i="1"/>
  <c r="P88" i="1" l="1"/>
</calcChain>
</file>

<file path=xl/sharedStrings.xml><?xml version="1.0" encoding="utf-8"?>
<sst xmlns="http://schemas.openxmlformats.org/spreadsheetml/2006/main" count="107" uniqueCount="107">
  <si>
    <t>MINISTERIO DE CULTURA</t>
  </si>
  <si>
    <t xml:space="preserve"> DIRECCION FINANCIERA / DEPARTAMENTO DE PRESUPUESTO</t>
  </si>
  <si>
    <t xml:space="preserve">Ejecución de Gastos y Aplicaciones financieras 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</si>
  <si>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</si>
  <si>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</si>
  <si>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</si>
  <si>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</si>
  <si>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</si>
  <si>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</si>
  <si>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</si>
  <si>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</si>
  <si>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</si>
  <si>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</si>
  <si>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</si>
  <si>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</si>
  <si>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</si>
  <si>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</si>
  <si>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</si>
  <si>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</si>
  <si>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</si>
  <si>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</si>
  <si>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</si>
  <si>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</si>
  <si>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</si>
  <si>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</si>
  <si>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</si>
  <si>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</si>
  <si>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</si>
  <si>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</si>
  <si>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</si>
  <si>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</si>
  <si>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</si>
  <si>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</si>
  <si>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</si>
  <si>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</si>
  <si>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</si>
  <si>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</si>
  <si>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</si>
  <si>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</si>
  <si>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</si>
  <si>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</si>
  <si>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</si>
  <si>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</si>
  <si>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</si>
  <si>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</si>
  <si>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</si>
  <si>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</si>
  <si>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</si>
  <si>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</si>
  <si>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</si>
  <si>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</si>
  <si>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</si>
  <si>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</si>
  <si>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</si>
  <si>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</si>
  <si>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</si>
  <si>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</si>
  <si>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</si>
  <si>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</si>
  <si>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</si>
  <si>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</si>
  <si>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</si>
  <si>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</si>
  <si>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</si>
  <si>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</si>
  <si>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</si>
  <si>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</si>
  <si>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</si>
  <si>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</si>
  <si>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</si>
  <si>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</si>
  <si>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</si>
  <si>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</si>
  <si>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</si>
  <si>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</si>
  <si>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</si>
  <si>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</si>
  <si>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</si>
  <si>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</si>
  <si>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</si>
  <si>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</si>
  <si>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</si>
  <si>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</si>
  <si>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</si>
  <si>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</si>
  <si>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</si>
  <si>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</si>
  <si>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</si>
  <si>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</si>
  <si>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</si>
  <si>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</si>
  <si>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</si>
  <si>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</si>
  <si>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</si>
  <si>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</si>
  <si>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</si>
  <si>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</si>
  <si>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</si>
  <si>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</si>
  <si>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</si>
  <si>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</si>
  <si>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</si>
  <si>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</si>
  <si>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 xml:space="preserve"> </t>
  </si>
  <si>
    <t>Capítulo 0216</t>
  </si>
  <si>
    <t>Año 2024</t>
  </si>
  <si>
    <t>En RD$1,070,850,722.89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</si>
</sst>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165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411450</xdr:colOff>
      <xdr:row>0</xdr:row>
      <xdr:rowOff>102385</xdr:rowOff>
    </xdr:from>
    <xdr:to>
      <xdr:col>5</xdr:col>
      <xdr:colOff>689269</xdr:colOff>
      <xdr:row>5</xdr:row>
      <xdr:rowOff>20101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6677" y="102385"/>
          <a:ext cx="1065797" cy="7403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sheetPr>
    <tabColor rgb="FFFFFF00"/>
  </sheetPr>
  <dimension ref="A5:V105"/>
  <sheetViews>
    <sheetView showGridLines="0" tabSelected="1" zoomScale="110" zoomScaleNormal="110" workbookViewId="0">
      <selection activeCell="A7" sqref="A7:P7"/>
    </sheetView>
  </sheetViews>
  <sheetFormatPr baseColWidth="10" defaultColWidth="13.33203125" defaultRowHeight="12.75" x14ac:dyDescent="0.2"/>
  <cols>
    <col min="1" max="1" width="52" style="6" customWidth="1"/>
    <col min="2" max="3" width="15" style="6" bestFit="1" customWidth="1"/>
    <col min="4" max="4" width="13.5" style="6" bestFit="1" customWidth="1"/>
    <col min="5" max="6" width="13.83203125" style="6" bestFit="1" customWidth="1"/>
    <col min="7" max="7" width="13" style="6" bestFit="1" customWidth="1"/>
    <col min="8" max="8" width="8.33203125" style="6" customWidth="1"/>
    <col min="9" max="9" width="8.6640625" style="6" customWidth="1"/>
    <col min="10" max="11" width="8.83203125" style="6" customWidth="1"/>
    <col min="12" max="12" width="10.6640625" style="6" customWidth="1"/>
    <col min="13" max="14" width="9.6640625" style="6" customWidth="1"/>
    <col min="15" max="15" width="10.6640625" style="6" customWidth="1"/>
    <col min="16" max="16" width="14.6640625" style="6" bestFit="1" customWidth="1"/>
    <col min="17" max="17" width="14.83203125" style="6" bestFit="1" customWidth="1"/>
    <col min="18" max="16384" width="13.33203125" style="6"/>
  </cols>
  <sheetData>
    <row r="5" spans="1:22" x14ac:dyDescent="0.2">
      <c r="A5" s="6" t="s">
        <v>103</v>
      </c>
    </row>
    <row r="6" spans="1:22" ht="16.899999999999999" customHeight="1" x14ac:dyDescent="0.2">
      <c r="A6" s="40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22" ht="21" customHeight="1" x14ac:dyDescent="0.2">
      <c r="A7" s="38" t="s">
        <v>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2" ht="15.75" x14ac:dyDescent="0.2">
      <c r="A8" s="42" t="s">
        <v>105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22" ht="15.75" customHeight="1" x14ac:dyDescent="0.2">
      <c r="A9" s="38" t="s">
        <v>2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22" ht="15.75" customHeight="1" x14ac:dyDescent="0.2">
      <c r="A10" s="41" t="s">
        <v>106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22" ht="15.75" x14ac:dyDescent="0.2">
      <c r="A11" s="38" t="s">
        <v>104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22" ht="25.5" customHeight="1" x14ac:dyDescent="0.2">
      <c r="A12" s="33" t="s">
        <v>3</v>
      </c>
      <c r="B12" s="34" t="s">
        <v>4</v>
      </c>
      <c r="C12" s="34" t="s">
        <v>5</v>
      </c>
      <c r="D12" s="44" t="s">
        <v>6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27"/>
      <c r="Q12" s="25"/>
      <c r="R12" s="25"/>
      <c r="S12" s="25"/>
      <c r="T12" s="25"/>
      <c r="U12" s="25"/>
      <c r="V12" s="25"/>
    </row>
    <row r="13" spans="1:22" ht="22.9" customHeight="1" x14ac:dyDescent="0.2">
      <c r="A13" s="33"/>
      <c r="B13" s="35"/>
      <c r="C13" s="35"/>
      <c r="D13" s="1" t="s">
        <v>7</v>
      </c>
      <c r="E13" s="1" t="s">
        <v>8</v>
      </c>
      <c r="F13" s="1" t="s">
        <v>9</v>
      </c>
      <c r="G13" s="1" t="s">
        <v>10</v>
      </c>
      <c r="H13" s="2" t="s">
        <v>11</v>
      </c>
      <c r="I13" s="1" t="s">
        <v>12</v>
      </c>
      <c r="J13" s="2" t="s">
        <v>13</v>
      </c>
      <c r="K13" s="1" t="s">
        <v>14</v>
      </c>
      <c r="L13" s="1" t="s">
        <v>15</v>
      </c>
      <c r="M13" s="1" t="s">
        <v>16</v>
      </c>
      <c r="N13" s="1" t="s">
        <v>17</v>
      </c>
      <c r="O13" s="2" t="s">
        <v>18</v>
      </c>
      <c r="P13" s="1" t="s">
        <v>19</v>
      </c>
      <c r="Q13" s="25"/>
      <c r="R13" s="25"/>
      <c r="S13" s="25"/>
      <c r="T13" s="25"/>
      <c r="U13" s="25"/>
      <c r="V13" s="25"/>
    </row>
    <row r="14" spans="1:22" x14ac:dyDescent="0.2">
      <c r="A14" s="7" t="s">
        <v>20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2" ht="10.9" customHeight="1" x14ac:dyDescent="0.2">
      <c r="A15" s="9" t="s">
        <v>21</v>
      </c>
      <c r="B15" s="11">
        <f>B16+B17+B20+B18+B19</f>
        <v>2127069829</v>
      </c>
      <c r="C15" s="11">
        <f>C16+C17+C20+C18+C19</f>
        <v>1553644520.2299995</v>
      </c>
      <c r="D15" s="11">
        <f>D16+D17+D20+D18+D19</f>
        <v>137804784.59</v>
      </c>
      <c r="E15" s="11">
        <f>E16+E17+E20+E18+E19</f>
        <v>136518479</v>
      </c>
      <c r="F15" s="11">
        <f t="shared" ref="F15" si="0">F16+F17+F20+F18+F19</f>
        <v>138396207</v>
      </c>
      <c r="G15" s="11">
        <f t="shared" ref="G15:O15" si="1">G16+G17+G20+G18+G19</f>
        <v>141098117.70000002</v>
      </c>
      <c r="H15" s="11">
        <f t="shared" si="1"/>
        <v>0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11">
        <f t="shared" si="1"/>
        <v>0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11">
        <f>SUM(P16:P20)</f>
        <v>553817588.28999996</v>
      </c>
    </row>
    <row r="16" spans="1:22" ht="10.9" customHeight="1" x14ac:dyDescent="0.2">
      <c r="A16" s="12" t="s">
        <v>22</v>
      </c>
      <c r="B16" s="13">
        <v>1505757790</v>
      </c>
      <c r="C16" s="13">
        <v>1091475157.4199996</v>
      </c>
      <c r="D16" s="13">
        <v>117372095.15000001</v>
      </c>
      <c r="E16" s="13">
        <v>115860635.62</v>
      </c>
      <c r="F16" s="13">
        <v>117674758.78</v>
      </c>
      <c r="G16" s="13">
        <v>119412041.36000001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f>SUM(D16:O16)</f>
        <v>470319530.91000003</v>
      </c>
    </row>
    <row r="17" spans="1:16" ht="10.9" customHeight="1" x14ac:dyDescent="0.2">
      <c r="A17" s="12" t="s">
        <v>23</v>
      </c>
      <c r="B17" s="13">
        <v>411426485</v>
      </c>
      <c r="C17" s="13">
        <v>315899985.75999993</v>
      </c>
      <c r="D17" s="13">
        <v>2935828.83</v>
      </c>
      <c r="E17" s="13">
        <v>3206325.2</v>
      </c>
      <c r="F17" s="13">
        <v>3037335.2800000003</v>
      </c>
      <c r="G17" s="13">
        <v>3814549.19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f t="shared" ref="P17:P80" si="2">SUM(D17:O17)</f>
        <v>12994038.5</v>
      </c>
    </row>
    <row r="18" spans="1:16" ht="10.9" customHeight="1" x14ac:dyDescent="0.2">
      <c r="A18" s="14" t="s">
        <v>24</v>
      </c>
      <c r="B18" s="13">
        <v>330000</v>
      </c>
      <c r="C18" s="13">
        <v>377184</v>
      </c>
      <c r="D18" s="13">
        <v>0</v>
      </c>
      <c r="E18" s="13">
        <v>18816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f t="shared" si="2"/>
        <v>18816</v>
      </c>
    </row>
    <row r="19" spans="1:16" ht="10.9" customHeight="1" x14ac:dyDescent="0.2">
      <c r="A19" s="14" t="s">
        <v>25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2"/>
        <v>0</v>
      </c>
    </row>
    <row r="20" spans="1:16" ht="10.9" customHeight="1" x14ac:dyDescent="0.2">
      <c r="A20" s="14" t="s">
        <v>26</v>
      </c>
      <c r="B20" s="13">
        <v>209555554</v>
      </c>
      <c r="C20" s="13">
        <v>145892193.04999998</v>
      </c>
      <c r="D20" s="13">
        <v>17496860.609999999</v>
      </c>
      <c r="E20" s="13">
        <v>17432702.179999996</v>
      </c>
      <c r="F20" s="13">
        <v>17684112.940000001</v>
      </c>
      <c r="G20" s="13">
        <v>17871527.149999995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f t="shared" si="2"/>
        <v>70485202.87999998</v>
      </c>
    </row>
    <row r="21" spans="1:16" ht="10.9" customHeight="1" x14ac:dyDescent="0.2">
      <c r="A21" s="9" t="s">
        <v>27</v>
      </c>
      <c r="B21" s="10">
        <f>SUM(B22:B30)</f>
        <v>605829229</v>
      </c>
      <c r="C21" s="10">
        <f t="shared" ref="C21:F21" si="3">SUM(C22:C30)</f>
        <v>443370244.2100001</v>
      </c>
      <c r="D21" s="10">
        <f t="shared" si="3"/>
        <v>16385747.470000004</v>
      </c>
      <c r="E21" s="10">
        <f t="shared" si="3"/>
        <v>17370138.989999998</v>
      </c>
      <c r="F21" s="10">
        <f t="shared" si="3"/>
        <v>49402211.86999999</v>
      </c>
      <c r="G21" s="10">
        <f t="shared" ref="G21:H21" si="4">SUM(G22:G30)</f>
        <v>26747953.489999995</v>
      </c>
      <c r="H21" s="10">
        <f t="shared" si="4"/>
        <v>0</v>
      </c>
      <c r="I21" s="10">
        <f t="shared" ref="I21" si="5">SUM(I22:I30)</f>
        <v>0</v>
      </c>
      <c r="J21" s="10">
        <f t="shared" ref="J21:K21" si="6">SUM(J22:J30)</f>
        <v>0</v>
      </c>
      <c r="K21" s="10">
        <f t="shared" si="6"/>
        <v>0</v>
      </c>
      <c r="L21" s="10">
        <f t="shared" ref="L21" si="7">SUM(L22:L30)</f>
        <v>0</v>
      </c>
      <c r="M21" s="10">
        <f t="shared" ref="M21:N21" si="8">SUM(M22:M30)</f>
        <v>0</v>
      </c>
      <c r="N21" s="10">
        <f t="shared" si="8"/>
        <v>0</v>
      </c>
      <c r="O21" s="10">
        <f>SUM(O22:O30)</f>
        <v>0</v>
      </c>
      <c r="P21" s="10">
        <f t="shared" si="2"/>
        <v>109906051.81999998</v>
      </c>
    </row>
    <row r="22" spans="1:16" ht="10.9" customHeight="1" x14ac:dyDescent="0.2">
      <c r="A22" s="12" t="s">
        <v>28</v>
      </c>
      <c r="B22" s="13">
        <v>219056434</v>
      </c>
      <c r="C22" s="13">
        <v>151707596.85000002</v>
      </c>
      <c r="D22" s="13">
        <v>12702616.710000003</v>
      </c>
      <c r="E22" s="13">
        <v>14264421.699999999</v>
      </c>
      <c r="F22" s="13">
        <v>15880575.759999998</v>
      </c>
      <c r="G22" s="13">
        <v>14217684.929999998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f t="shared" si="2"/>
        <v>57065299.100000001</v>
      </c>
    </row>
    <row r="23" spans="1:16" ht="10.9" customHeight="1" x14ac:dyDescent="0.2">
      <c r="A23" s="14" t="s">
        <v>29</v>
      </c>
      <c r="B23" s="13">
        <v>24296300</v>
      </c>
      <c r="C23" s="13">
        <v>17752952</v>
      </c>
      <c r="D23" s="13">
        <v>0</v>
      </c>
      <c r="E23" s="13">
        <v>34283.26</v>
      </c>
      <c r="F23" s="13">
        <v>1870363.03</v>
      </c>
      <c r="G23" s="13">
        <v>2008962.8800000001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f t="shared" si="2"/>
        <v>3913609.17</v>
      </c>
    </row>
    <row r="24" spans="1:16" ht="10.9" customHeight="1" x14ac:dyDescent="0.2">
      <c r="A24" s="12" t="s">
        <v>30</v>
      </c>
      <c r="B24" s="13">
        <v>21964031</v>
      </c>
      <c r="C24" s="13">
        <v>11191831</v>
      </c>
      <c r="D24" s="13">
        <v>0</v>
      </c>
      <c r="E24" s="13">
        <v>100300</v>
      </c>
      <c r="F24" s="13">
        <v>18600</v>
      </c>
      <c r="G24" s="13">
        <v>103300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f t="shared" si="2"/>
        <v>222200</v>
      </c>
    </row>
    <row r="25" spans="1:16" ht="10.9" customHeight="1" x14ac:dyDescent="0.2">
      <c r="A25" s="12" t="s">
        <v>31</v>
      </c>
      <c r="B25" s="13">
        <v>4661980</v>
      </c>
      <c r="C25" s="13">
        <v>5046980</v>
      </c>
      <c r="D25" s="13">
        <v>0</v>
      </c>
      <c r="E25" s="13">
        <v>0</v>
      </c>
      <c r="F25" s="13">
        <v>387000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f t="shared" si="2"/>
        <v>387000</v>
      </c>
    </row>
    <row r="26" spans="1:16" ht="16.899999999999999" customHeight="1" x14ac:dyDescent="0.2">
      <c r="A26" s="12" t="s">
        <v>32</v>
      </c>
      <c r="B26" s="13">
        <v>26589000</v>
      </c>
      <c r="C26" s="13">
        <v>26711881.52</v>
      </c>
      <c r="D26" s="13">
        <v>34034.74</v>
      </c>
      <c r="E26" s="13">
        <v>29500</v>
      </c>
      <c r="F26" s="13">
        <v>1050067.25</v>
      </c>
      <c r="G26" s="13">
        <v>674736.86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f t="shared" si="2"/>
        <v>1788338.85</v>
      </c>
    </row>
    <row r="27" spans="1:16" ht="13.9" customHeight="1" x14ac:dyDescent="0.2">
      <c r="A27" s="12" t="s">
        <v>33</v>
      </c>
      <c r="B27" s="13">
        <v>19143686</v>
      </c>
      <c r="C27" s="13">
        <v>12741586.430000003</v>
      </c>
      <c r="D27" s="13">
        <v>1764627.96</v>
      </c>
      <c r="E27" s="13">
        <v>302246.78999999998</v>
      </c>
      <c r="F27" s="13">
        <v>1887801.6300000001</v>
      </c>
      <c r="G27" s="13">
        <v>1104319.6499999999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f t="shared" si="2"/>
        <v>5058996.0299999993</v>
      </c>
    </row>
    <row r="28" spans="1:16" ht="13.9" customHeight="1" x14ac:dyDescent="0.2">
      <c r="A28" s="14" t="s">
        <v>34</v>
      </c>
      <c r="B28" s="13">
        <v>93022638</v>
      </c>
      <c r="C28" s="13">
        <v>92547491.24000001</v>
      </c>
      <c r="D28" s="13">
        <v>15789.67</v>
      </c>
      <c r="E28" s="13">
        <v>570928.29</v>
      </c>
      <c r="F28" s="13">
        <v>5284244.95</v>
      </c>
      <c r="G28" s="13">
        <v>3970948.0799999996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f t="shared" si="2"/>
        <v>9841910.9900000002</v>
      </c>
    </row>
    <row r="29" spans="1:16" ht="12.6" customHeight="1" x14ac:dyDescent="0.2">
      <c r="A29" s="14" t="s">
        <v>35</v>
      </c>
      <c r="B29" s="13">
        <v>160642316</v>
      </c>
      <c r="C29" s="13">
        <v>106301613.83000001</v>
      </c>
      <c r="D29" s="13">
        <v>0</v>
      </c>
      <c r="E29" s="13">
        <v>59322.84</v>
      </c>
      <c r="F29" s="13">
        <v>18758238.359999996</v>
      </c>
      <c r="G29" s="13">
        <v>1456477.48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f t="shared" si="2"/>
        <v>20274038.679999996</v>
      </c>
    </row>
    <row r="30" spans="1:16" ht="12.6" customHeight="1" x14ac:dyDescent="0.2">
      <c r="A30" s="14" t="s">
        <v>36</v>
      </c>
      <c r="B30" s="13">
        <v>36452844</v>
      </c>
      <c r="C30" s="13">
        <v>19368311.34</v>
      </c>
      <c r="D30" s="13">
        <v>1868678.39</v>
      </c>
      <c r="E30" s="13">
        <v>2009136.11</v>
      </c>
      <c r="F30" s="13">
        <v>4265320.8900000006</v>
      </c>
      <c r="G30" s="13">
        <v>3211523.6100000003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f t="shared" si="2"/>
        <v>11354659</v>
      </c>
    </row>
    <row r="31" spans="1:16" ht="10.9" customHeight="1" x14ac:dyDescent="0.2">
      <c r="A31" s="9" t="s">
        <v>37</v>
      </c>
      <c r="B31" s="10">
        <f>SUM(B32:B40)</f>
        <v>95523577</v>
      </c>
      <c r="C31" s="10">
        <f t="shared" ref="C31:I31" si="9">SUM(C32:C40)</f>
        <v>70307049.719999999</v>
      </c>
      <c r="D31" s="10">
        <f t="shared" si="9"/>
        <v>168560.99</v>
      </c>
      <c r="E31" s="10">
        <f t="shared" si="9"/>
        <v>2182304.75</v>
      </c>
      <c r="F31" s="10">
        <f t="shared" si="9"/>
        <v>3702779.01</v>
      </c>
      <c r="G31" s="10">
        <f t="shared" si="9"/>
        <v>6183229.1200000001</v>
      </c>
      <c r="H31" s="10">
        <f t="shared" si="9"/>
        <v>0</v>
      </c>
      <c r="I31" s="10">
        <f t="shared" si="9"/>
        <v>0</v>
      </c>
      <c r="J31" s="10">
        <f t="shared" ref="J31:O31" si="10">SUM(J32:J40)</f>
        <v>0</v>
      </c>
      <c r="K31" s="10">
        <f t="shared" si="10"/>
        <v>0</v>
      </c>
      <c r="L31" s="10">
        <f t="shared" si="10"/>
        <v>0</v>
      </c>
      <c r="M31" s="10">
        <f t="shared" si="10"/>
        <v>0</v>
      </c>
      <c r="N31" s="10">
        <f t="shared" si="10"/>
        <v>0</v>
      </c>
      <c r="O31" s="10">
        <f t="shared" si="10"/>
        <v>0</v>
      </c>
      <c r="P31" s="10">
        <f t="shared" si="2"/>
        <v>12236873.870000001</v>
      </c>
    </row>
    <row r="32" spans="1:16" ht="10.9" customHeight="1" x14ac:dyDescent="0.2">
      <c r="A32" s="14" t="s">
        <v>38</v>
      </c>
      <c r="B32" s="13">
        <v>5932999</v>
      </c>
      <c r="C32" s="13">
        <v>3797778.26</v>
      </c>
      <c r="D32" s="13">
        <v>0</v>
      </c>
      <c r="E32" s="13">
        <v>53804.990000000005</v>
      </c>
      <c r="F32" s="13">
        <v>754381.66</v>
      </c>
      <c r="G32" s="13">
        <v>558081.19999999995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f t="shared" si="2"/>
        <v>1366267.85</v>
      </c>
    </row>
    <row r="33" spans="1:18" ht="10.9" customHeight="1" x14ac:dyDescent="0.2">
      <c r="A33" s="12" t="s">
        <v>39</v>
      </c>
      <c r="B33" s="13">
        <v>5140000</v>
      </c>
      <c r="C33" s="13">
        <v>3269768.2699999996</v>
      </c>
      <c r="D33" s="13">
        <v>0</v>
      </c>
      <c r="E33" s="13">
        <v>0</v>
      </c>
      <c r="F33" s="13">
        <v>15930</v>
      </c>
      <c r="G33" s="13">
        <v>168390.72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f t="shared" si="2"/>
        <v>184320.72</v>
      </c>
    </row>
    <row r="34" spans="1:18" ht="10.9" customHeight="1" x14ac:dyDescent="0.2">
      <c r="A34" s="14" t="s">
        <v>40</v>
      </c>
      <c r="B34" s="13">
        <v>9361500</v>
      </c>
      <c r="C34" s="13">
        <v>7540128.4600000009</v>
      </c>
      <c r="D34" s="13">
        <v>0</v>
      </c>
      <c r="E34" s="13">
        <v>890331.24</v>
      </c>
      <c r="F34" s="13">
        <v>302403.32</v>
      </c>
      <c r="G34" s="13">
        <v>196135.3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f t="shared" si="2"/>
        <v>1388869.86</v>
      </c>
    </row>
    <row r="35" spans="1:18" ht="10.9" customHeight="1" x14ac:dyDescent="0.2">
      <c r="A35" s="12" t="s">
        <v>41</v>
      </c>
      <c r="B35" s="13">
        <v>110000</v>
      </c>
      <c r="C35" s="13">
        <v>182290.3</v>
      </c>
      <c r="D35" s="13">
        <v>0</v>
      </c>
      <c r="E35" s="13">
        <v>0</v>
      </c>
      <c r="F35" s="13">
        <v>21459.7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f t="shared" si="2"/>
        <v>21459.7</v>
      </c>
    </row>
    <row r="36" spans="1:18" ht="10.9" customHeight="1" x14ac:dyDescent="0.2">
      <c r="A36" s="14" t="s">
        <v>42</v>
      </c>
      <c r="B36" s="13">
        <v>650500</v>
      </c>
      <c r="C36" s="13">
        <v>217773.6</v>
      </c>
      <c r="D36" s="13">
        <v>0</v>
      </c>
      <c r="E36" s="13">
        <v>0</v>
      </c>
      <c r="F36" s="13">
        <v>572.16999999999996</v>
      </c>
      <c r="G36" s="13">
        <v>194647.82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f t="shared" si="2"/>
        <v>195219.99000000002</v>
      </c>
    </row>
    <row r="37" spans="1:18" ht="10.9" customHeight="1" x14ac:dyDescent="0.2">
      <c r="A37" s="14" t="s">
        <v>43</v>
      </c>
      <c r="B37" s="13">
        <v>580000</v>
      </c>
      <c r="C37" s="13">
        <v>1133868.4099999999</v>
      </c>
      <c r="D37" s="13">
        <v>0</v>
      </c>
      <c r="E37" s="13">
        <v>78569.119999999995</v>
      </c>
      <c r="F37" s="13">
        <v>100592.3</v>
      </c>
      <c r="G37" s="13">
        <v>146272.46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f t="shared" si="2"/>
        <v>325433.88</v>
      </c>
    </row>
    <row r="38" spans="1:18" ht="10.9" customHeight="1" x14ac:dyDescent="0.2">
      <c r="A38" s="14" t="s">
        <v>44</v>
      </c>
      <c r="B38" s="13">
        <v>42395000</v>
      </c>
      <c r="C38" s="13">
        <v>30131182.699999999</v>
      </c>
      <c r="D38" s="13">
        <v>0</v>
      </c>
      <c r="E38" s="13">
        <v>173155.20000000001</v>
      </c>
      <c r="F38" s="13">
        <v>1401369.98</v>
      </c>
      <c r="G38" s="13">
        <v>4070084.58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f t="shared" si="2"/>
        <v>5644609.7599999998</v>
      </c>
    </row>
    <row r="39" spans="1:18" ht="10.9" customHeight="1" x14ac:dyDescent="0.2">
      <c r="A39" s="14" t="s">
        <v>45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"/>
        <v>0</v>
      </c>
    </row>
    <row r="40" spans="1:18" ht="13.9" customHeight="1" x14ac:dyDescent="0.2">
      <c r="A40" s="12" t="s">
        <v>46</v>
      </c>
      <c r="B40" s="13">
        <v>31353578</v>
      </c>
      <c r="C40" s="13">
        <v>24034259.719999999</v>
      </c>
      <c r="D40" s="13">
        <v>168560.99</v>
      </c>
      <c r="E40" s="13">
        <v>986444.20000000007</v>
      </c>
      <c r="F40" s="13">
        <v>1106069.8800000001</v>
      </c>
      <c r="G40" s="13">
        <v>849617.0399999998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f t="shared" si="2"/>
        <v>3110692.1100000003</v>
      </c>
    </row>
    <row r="41" spans="1:18" ht="10.9" customHeight="1" x14ac:dyDescent="0.2">
      <c r="A41" s="9" t="s">
        <v>47</v>
      </c>
      <c r="B41" s="10">
        <f>SUM(B42:B49)</f>
        <v>1150175188</v>
      </c>
      <c r="C41" s="10">
        <f t="shared" ref="C41:O41" si="11">SUM(C42:C49)</f>
        <v>804531794.00000012</v>
      </c>
      <c r="D41" s="10">
        <f t="shared" si="11"/>
        <v>52278111.359999999</v>
      </c>
      <c r="E41" s="10">
        <f t="shared" si="11"/>
        <v>83819676.159999996</v>
      </c>
      <c r="F41" s="10">
        <f t="shared" si="11"/>
        <v>52646426.270000003</v>
      </c>
      <c r="G41" s="10">
        <f t="shared" si="11"/>
        <v>164899180.20999998</v>
      </c>
      <c r="H41" s="10">
        <f t="shared" si="11"/>
        <v>0</v>
      </c>
      <c r="I41" s="10">
        <f t="shared" si="11"/>
        <v>0</v>
      </c>
      <c r="J41" s="10">
        <f t="shared" si="11"/>
        <v>0</v>
      </c>
      <c r="K41" s="10">
        <f t="shared" si="11"/>
        <v>0</v>
      </c>
      <c r="L41" s="10">
        <f t="shared" si="11"/>
        <v>0</v>
      </c>
      <c r="M41" s="10">
        <f t="shared" si="11"/>
        <v>0</v>
      </c>
      <c r="N41" s="10">
        <f t="shared" si="11"/>
        <v>0</v>
      </c>
      <c r="O41" s="10">
        <f t="shared" si="11"/>
        <v>0</v>
      </c>
      <c r="P41" s="10">
        <f t="shared" si="2"/>
        <v>353643394</v>
      </c>
      <c r="Q41" s="10"/>
      <c r="R41" s="30"/>
    </row>
    <row r="42" spans="1:18" ht="10.9" customHeight="1" x14ac:dyDescent="0.2">
      <c r="A42" s="14" t="s">
        <v>48</v>
      </c>
      <c r="B42" s="13">
        <v>172021214</v>
      </c>
      <c r="C42" s="13">
        <v>142379201.26999998</v>
      </c>
      <c r="D42" s="13">
        <v>0</v>
      </c>
      <c r="E42" s="13">
        <v>13409146.18</v>
      </c>
      <c r="F42" s="13">
        <v>200000</v>
      </c>
      <c r="G42" s="13">
        <v>24032866.550000001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f t="shared" si="2"/>
        <v>37642012.730000004</v>
      </c>
    </row>
    <row r="43" spans="1:18" ht="10.9" customHeight="1" x14ac:dyDescent="0.2">
      <c r="A43" s="14" t="s">
        <v>49</v>
      </c>
      <c r="B43" s="13">
        <v>560856474</v>
      </c>
      <c r="C43" s="13">
        <v>383945939.20000005</v>
      </c>
      <c r="D43" s="13">
        <v>38399633.700000003</v>
      </c>
      <c r="E43" s="13">
        <v>38399633.700000003</v>
      </c>
      <c r="F43" s="13">
        <v>2759167</v>
      </c>
      <c r="G43" s="13">
        <v>97352100.400000006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f t="shared" si="2"/>
        <v>176910534.80000001</v>
      </c>
    </row>
    <row r="44" spans="1:18" ht="10.9" customHeight="1" x14ac:dyDescent="0.2">
      <c r="A44" s="14" t="s">
        <v>50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"/>
        <v>0</v>
      </c>
    </row>
    <row r="45" spans="1:18" ht="10.9" customHeight="1" x14ac:dyDescent="0.2">
      <c r="A45" s="14" t="s">
        <v>51</v>
      </c>
      <c r="B45" s="13">
        <v>169657636</v>
      </c>
      <c r="C45" s="13">
        <v>116568596</v>
      </c>
      <c r="D45" s="13">
        <v>13272260</v>
      </c>
      <c r="E45" s="13">
        <v>13272260</v>
      </c>
      <c r="F45" s="13">
        <v>13272260</v>
      </c>
      <c r="G45" s="13">
        <v>13272260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2"/>
        <v>53089040</v>
      </c>
    </row>
    <row r="46" spans="1:18" ht="10.9" customHeight="1" x14ac:dyDescent="0.2">
      <c r="A46" s="14" t="s">
        <v>52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"/>
        <v>0</v>
      </c>
    </row>
    <row r="47" spans="1:18" ht="10.9" customHeight="1" x14ac:dyDescent="0.2">
      <c r="A47" s="12" t="s">
        <v>53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"/>
        <v>0</v>
      </c>
    </row>
    <row r="48" spans="1:18" ht="10.9" customHeight="1" x14ac:dyDescent="0.2">
      <c r="A48" s="14" t="s">
        <v>54</v>
      </c>
      <c r="B48" s="13">
        <v>11956732</v>
      </c>
      <c r="C48" s="13">
        <v>80195.330000001937</v>
      </c>
      <c r="D48" s="13">
        <v>0</v>
      </c>
      <c r="E48" s="13">
        <v>0</v>
      </c>
      <c r="F48" s="13">
        <v>87357.03</v>
      </c>
      <c r="G48" s="13">
        <v>11789179.639999999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2"/>
        <v>11876536.669999998</v>
      </c>
    </row>
    <row r="49" spans="1:16" ht="10.9" customHeight="1" x14ac:dyDescent="0.2">
      <c r="A49" s="14" t="s">
        <v>55</v>
      </c>
      <c r="B49" s="13">
        <v>235683132</v>
      </c>
      <c r="C49" s="13">
        <v>161557862.20000002</v>
      </c>
      <c r="D49" s="13">
        <v>606217.65999999992</v>
      </c>
      <c r="E49" s="13">
        <v>18738636.280000001</v>
      </c>
      <c r="F49" s="13">
        <v>36327642.240000002</v>
      </c>
      <c r="G49" s="13">
        <v>18452773.620000001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2"/>
        <v>74125269.800000012</v>
      </c>
    </row>
    <row r="50" spans="1:16" s="15" customFormat="1" ht="10.9" customHeight="1" x14ac:dyDescent="0.2">
      <c r="A50" s="9" t="s">
        <v>56</v>
      </c>
      <c r="B50" s="10">
        <f>SUM(B51:B56)</f>
        <v>57641337</v>
      </c>
      <c r="C50" s="10">
        <f t="shared" ref="C50:O50" si="12">SUM(C51:C56)</f>
        <v>22641337</v>
      </c>
      <c r="D50" s="10">
        <f t="shared" si="12"/>
        <v>0</v>
      </c>
      <c r="E50" s="10">
        <f t="shared" si="12"/>
        <v>24000000</v>
      </c>
      <c r="F50" s="10">
        <f t="shared" si="12"/>
        <v>0</v>
      </c>
      <c r="G50" s="10">
        <f t="shared" si="12"/>
        <v>14935599</v>
      </c>
      <c r="H50" s="10">
        <f t="shared" si="12"/>
        <v>0</v>
      </c>
      <c r="I50" s="10">
        <f t="shared" si="12"/>
        <v>0</v>
      </c>
      <c r="J50" s="10">
        <f t="shared" si="12"/>
        <v>0</v>
      </c>
      <c r="K50" s="10">
        <f t="shared" si="12"/>
        <v>0</v>
      </c>
      <c r="L50" s="10">
        <f t="shared" si="12"/>
        <v>0</v>
      </c>
      <c r="M50" s="10">
        <f t="shared" si="12"/>
        <v>0</v>
      </c>
      <c r="N50" s="10">
        <f t="shared" si="12"/>
        <v>0</v>
      </c>
      <c r="O50" s="10">
        <f t="shared" si="12"/>
        <v>0</v>
      </c>
      <c r="P50" s="10">
        <f t="shared" si="2"/>
        <v>38935599</v>
      </c>
    </row>
    <row r="51" spans="1:16" ht="10.9" customHeight="1" x14ac:dyDescent="0.2">
      <c r="A51" s="14" t="s">
        <v>57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2"/>
        <v>0</v>
      </c>
    </row>
    <row r="52" spans="1:16" ht="10.9" customHeight="1" x14ac:dyDescent="0.2">
      <c r="A52" s="14" t="s">
        <v>58</v>
      </c>
      <c r="B52" s="13">
        <v>57641337</v>
      </c>
      <c r="C52" s="13">
        <v>22641337</v>
      </c>
      <c r="D52" s="13">
        <v>0</v>
      </c>
      <c r="E52" s="13">
        <v>24000000</v>
      </c>
      <c r="F52" s="13">
        <v>0</v>
      </c>
      <c r="G52" s="13">
        <v>14935599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2"/>
        <v>38935599</v>
      </c>
    </row>
    <row r="53" spans="1:16" ht="10.9" customHeight="1" x14ac:dyDescent="0.2">
      <c r="A53" s="14" t="s">
        <v>59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2"/>
        <v>0</v>
      </c>
    </row>
    <row r="54" spans="1:16" ht="10.9" customHeight="1" x14ac:dyDescent="0.2">
      <c r="A54" s="14" t="s">
        <v>60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2"/>
        <v>0</v>
      </c>
    </row>
    <row r="55" spans="1:16" ht="10.9" customHeight="1" x14ac:dyDescent="0.2">
      <c r="A55" s="14" t="s">
        <v>61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2"/>
        <v>0</v>
      </c>
    </row>
    <row r="56" spans="1:16" ht="10.9" customHeight="1" x14ac:dyDescent="0.2">
      <c r="A56" s="14" t="s">
        <v>62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2"/>
        <v>0</v>
      </c>
    </row>
    <row r="57" spans="1:16" ht="10.9" customHeight="1" x14ac:dyDescent="0.2">
      <c r="A57" s="9" t="s">
        <v>63</v>
      </c>
      <c r="B57" s="10">
        <f>SUM(B58:B66)</f>
        <v>126801138</v>
      </c>
      <c r="C57" s="10">
        <f t="shared" ref="C57:P57" si="13">SUM(C58:C66)</f>
        <v>51758135.109999999</v>
      </c>
      <c r="D57" s="10">
        <f t="shared" si="13"/>
        <v>0</v>
      </c>
      <c r="E57" s="10">
        <f t="shared" si="13"/>
        <v>54634</v>
      </c>
      <c r="F57" s="10">
        <f t="shared" si="13"/>
        <v>756910.28000000014</v>
      </c>
      <c r="G57" s="10">
        <f t="shared" si="13"/>
        <v>767930.14999999991</v>
      </c>
      <c r="H57" s="10">
        <f t="shared" si="13"/>
        <v>0</v>
      </c>
      <c r="I57" s="10">
        <f t="shared" si="13"/>
        <v>0</v>
      </c>
      <c r="J57" s="10">
        <f t="shared" si="13"/>
        <v>0</v>
      </c>
      <c r="K57" s="10">
        <f t="shared" si="13"/>
        <v>0</v>
      </c>
      <c r="L57" s="10">
        <f t="shared" si="13"/>
        <v>0</v>
      </c>
      <c r="M57" s="10">
        <f t="shared" si="13"/>
        <v>0</v>
      </c>
      <c r="N57" s="10">
        <f t="shared" si="13"/>
        <v>0</v>
      </c>
      <c r="O57" s="10">
        <f t="shared" si="13"/>
        <v>0</v>
      </c>
      <c r="P57" s="10">
        <f t="shared" si="13"/>
        <v>1579474.4300000002</v>
      </c>
    </row>
    <row r="58" spans="1:16" ht="10.15" customHeight="1" x14ac:dyDescent="0.2">
      <c r="A58" s="12" t="s">
        <v>64</v>
      </c>
      <c r="B58" s="13">
        <v>14267900</v>
      </c>
      <c r="C58" s="13">
        <v>22932766.609999999</v>
      </c>
      <c r="D58" s="13">
        <v>0</v>
      </c>
      <c r="E58" s="13">
        <v>49560</v>
      </c>
      <c r="F58" s="13">
        <v>599264.88000000012</v>
      </c>
      <c r="G58" s="13">
        <v>381140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f t="shared" si="2"/>
        <v>1029964.8800000001</v>
      </c>
    </row>
    <row r="59" spans="1:16" ht="10.15" customHeight="1" x14ac:dyDescent="0.2">
      <c r="A59" s="14" t="s">
        <v>65</v>
      </c>
      <c r="B59" s="13">
        <v>8979300</v>
      </c>
      <c r="C59" s="13">
        <v>7710195.3399999999</v>
      </c>
      <c r="D59" s="13">
        <v>0</v>
      </c>
      <c r="E59" s="13">
        <v>0</v>
      </c>
      <c r="F59" s="13">
        <v>68222.600000000006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f t="shared" si="2"/>
        <v>68222.600000000006</v>
      </c>
    </row>
    <row r="60" spans="1:16" ht="10.15" customHeight="1" x14ac:dyDescent="0.2">
      <c r="A60" s="14" t="s">
        <v>66</v>
      </c>
      <c r="B60" s="13">
        <v>50000</v>
      </c>
      <c r="C60" s="13">
        <v>125000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f t="shared" si="2"/>
        <v>0</v>
      </c>
    </row>
    <row r="61" spans="1:16" ht="10.15" customHeight="1" x14ac:dyDescent="0.2">
      <c r="A61" s="14" t="s">
        <v>67</v>
      </c>
      <c r="B61" s="13">
        <v>51000</v>
      </c>
      <c r="C61" s="13">
        <v>2680005.5</v>
      </c>
      <c r="D61" s="13">
        <v>0</v>
      </c>
      <c r="E61" s="13">
        <v>0</v>
      </c>
      <c r="F61" s="13">
        <v>7994.5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f t="shared" si="2"/>
        <v>7994.5</v>
      </c>
    </row>
    <row r="62" spans="1:16" ht="10.15" customHeight="1" x14ac:dyDescent="0.2">
      <c r="A62" s="14" t="s">
        <v>68</v>
      </c>
      <c r="B62" s="13">
        <v>101006338</v>
      </c>
      <c r="C62" s="13">
        <v>17706567.66</v>
      </c>
      <c r="D62" s="13">
        <v>0</v>
      </c>
      <c r="E62" s="13">
        <v>5074</v>
      </c>
      <c r="F62" s="13">
        <v>81428.3</v>
      </c>
      <c r="G62" s="13">
        <v>386790.14999999997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f t="shared" si="2"/>
        <v>473292.44999999995</v>
      </c>
    </row>
    <row r="63" spans="1:16" ht="10.15" customHeight="1" x14ac:dyDescent="0.2">
      <c r="A63" s="14" t="s">
        <v>69</v>
      </c>
      <c r="B63" s="13">
        <v>101500</v>
      </c>
      <c r="C63" s="13">
        <v>121500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f t="shared" si="2"/>
        <v>0</v>
      </c>
    </row>
    <row r="64" spans="1:16" ht="10.15" customHeight="1" x14ac:dyDescent="0.2">
      <c r="A64" s="12" t="s">
        <v>70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 t="shared" si="2"/>
        <v>0</v>
      </c>
    </row>
    <row r="65" spans="1:16" ht="10.15" customHeight="1" x14ac:dyDescent="0.2">
      <c r="A65" s="12" t="s">
        <v>71</v>
      </c>
      <c r="B65" s="13">
        <v>2245100</v>
      </c>
      <c r="C65" s="13">
        <v>382100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f t="shared" si="2"/>
        <v>0</v>
      </c>
    </row>
    <row r="66" spans="1:16" ht="10.15" customHeight="1" x14ac:dyDescent="0.2">
      <c r="A66" s="14" t="s">
        <v>72</v>
      </c>
      <c r="B66" s="13">
        <v>100000</v>
      </c>
      <c r="C66" s="13">
        <v>100000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f t="shared" si="2"/>
        <v>0</v>
      </c>
    </row>
    <row r="67" spans="1:16" s="28" customFormat="1" ht="10.9" customHeight="1" x14ac:dyDescent="0.2">
      <c r="A67" s="16" t="s">
        <v>73</v>
      </c>
      <c r="B67" s="10">
        <f>SUM(B68:B71)</f>
        <v>5001000</v>
      </c>
      <c r="C67" s="10">
        <f t="shared" ref="C67:O67" si="14">SUM(C68:C71)</f>
        <v>16889173.569999997</v>
      </c>
      <c r="D67" s="10">
        <f t="shared" si="14"/>
        <v>0</v>
      </c>
      <c r="E67" s="10">
        <f t="shared" si="14"/>
        <v>0</v>
      </c>
      <c r="F67" s="10">
        <f t="shared" si="14"/>
        <v>0</v>
      </c>
      <c r="G67" s="10">
        <f t="shared" si="14"/>
        <v>731741.48</v>
      </c>
      <c r="H67" s="10">
        <f t="shared" si="14"/>
        <v>0</v>
      </c>
      <c r="I67" s="10">
        <f t="shared" si="14"/>
        <v>0</v>
      </c>
      <c r="J67" s="10">
        <f t="shared" si="14"/>
        <v>0</v>
      </c>
      <c r="K67" s="10">
        <f t="shared" si="14"/>
        <v>0</v>
      </c>
      <c r="L67" s="10">
        <f t="shared" si="14"/>
        <v>0</v>
      </c>
      <c r="M67" s="10">
        <f t="shared" si="14"/>
        <v>0</v>
      </c>
      <c r="N67" s="10">
        <f t="shared" si="14"/>
        <v>0</v>
      </c>
      <c r="O67" s="10">
        <f t="shared" si="14"/>
        <v>0</v>
      </c>
      <c r="P67" s="10">
        <f t="shared" si="2"/>
        <v>731741.48</v>
      </c>
    </row>
    <row r="68" spans="1:16" ht="8.4499999999999993" customHeight="1" x14ac:dyDescent="0.2">
      <c r="A68" s="12" t="s">
        <v>74</v>
      </c>
      <c r="B68" s="13">
        <v>3001000</v>
      </c>
      <c r="C68" s="13">
        <v>15809173.569999997</v>
      </c>
      <c r="D68" s="13">
        <v>0</v>
      </c>
      <c r="E68" s="13">
        <v>0</v>
      </c>
      <c r="F68" s="13">
        <v>0</v>
      </c>
      <c r="G68" s="13">
        <v>731741.48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f t="shared" si="2"/>
        <v>731741.48</v>
      </c>
    </row>
    <row r="69" spans="1:16" ht="9" customHeight="1" x14ac:dyDescent="0.2">
      <c r="A69" s="12" t="s">
        <v>75</v>
      </c>
      <c r="B69" s="13">
        <v>2000000</v>
      </c>
      <c r="C69" s="13">
        <v>1080000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 t="shared" si="2"/>
        <v>0</v>
      </c>
    </row>
    <row r="70" spans="1:16" ht="10.15" customHeight="1" x14ac:dyDescent="0.2">
      <c r="A70" s="14" t="s">
        <v>76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 t="shared" si="2"/>
        <v>0</v>
      </c>
    </row>
    <row r="71" spans="1:16" ht="10.9" customHeight="1" x14ac:dyDescent="0.2">
      <c r="A71" s="14" t="s">
        <v>77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 t="shared" si="2"/>
        <v>0</v>
      </c>
    </row>
    <row r="72" spans="1:16" ht="10.9" customHeight="1" x14ac:dyDescent="0.2">
      <c r="A72" s="9" t="s">
        <v>78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f t="shared" si="2"/>
        <v>0</v>
      </c>
    </row>
    <row r="73" spans="1:16" ht="10.9" customHeight="1" x14ac:dyDescent="0.2">
      <c r="A73" s="12" t="s">
        <v>79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si="2"/>
        <v>0</v>
      </c>
    </row>
    <row r="74" spans="1:16" ht="10.9" customHeight="1" x14ac:dyDescent="0.2">
      <c r="A74" s="14" t="s">
        <v>80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 t="shared" si="2"/>
        <v>0</v>
      </c>
    </row>
    <row r="75" spans="1:16" ht="10.9" customHeight="1" x14ac:dyDescent="0.2">
      <c r="A75" s="16" t="s">
        <v>81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f t="shared" si="2"/>
        <v>0</v>
      </c>
    </row>
    <row r="76" spans="1:16" ht="10.9" customHeight="1" x14ac:dyDescent="0.2">
      <c r="A76" s="14" t="s">
        <v>82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f t="shared" si="2"/>
        <v>0</v>
      </c>
    </row>
    <row r="77" spans="1:16" ht="10.9" customHeight="1" x14ac:dyDescent="0.2">
      <c r="A77" s="14" t="s">
        <v>83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 t="shared" si="2"/>
        <v>0</v>
      </c>
    </row>
    <row r="78" spans="1:16" ht="10.9" customHeight="1" x14ac:dyDescent="0.2">
      <c r="A78" s="14" t="s">
        <v>84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 t="shared" si="2"/>
        <v>0</v>
      </c>
    </row>
    <row r="79" spans="1:16" ht="10.9" customHeight="1" x14ac:dyDescent="0.2">
      <c r="A79" s="7" t="s">
        <v>85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2"/>
        <v>0</v>
      </c>
    </row>
    <row r="80" spans="1:16" ht="10.9" customHeight="1" x14ac:dyDescent="0.2">
      <c r="A80" s="9" t="s">
        <v>86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f t="shared" si="2"/>
        <v>0</v>
      </c>
    </row>
    <row r="81" spans="1:18" ht="10.9" customHeight="1" x14ac:dyDescent="0.2">
      <c r="A81" s="14" t="s">
        <v>87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 t="shared" ref="P81:P88" si="15">SUM(D81:O81)</f>
        <v>0</v>
      </c>
    </row>
    <row r="82" spans="1:18" ht="10.9" customHeight="1" x14ac:dyDescent="0.2">
      <c r="A82" s="14" t="s">
        <v>88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15"/>
        <v>0</v>
      </c>
    </row>
    <row r="83" spans="1:18" ht="10.9" customHeight="1" x14ac:dyDescent="0.2">
      <c r="A83" s="16" t="s">
        <v>89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f t="shared" si="15"/>
        <v>0</v>
      </c>
    </row>
    <row r="84" spans="1:18" ht="10.9" customHeight="1" x14ac:dyDescent="0.2">
      <c r="A84" s="14" t="s">
        <v>90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 t="shared" si="15"/>
        <v>0</v>
      </c>
    </row>
    <row r="85" spans="1:18" ht="10.9" customHeight="1" x14ac:dyDescent="0.2">
      <c r="A85" s="14" t="s">
        <v>91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f t="shared" si="15"/>
        <v>0</v>
      </c>
    </row>
    <row r="86" spans="1:18" ht="10.9" customHeight="1" x14ac:dyDescent="0.2">
      <c r="A86" s="16" t="s">
        <v>92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f t="shared" si="15"/>
        <v>0</v>
      </c>
    </row>
    <row r="87" spans="1:18" ht="10.9" customHeight="1" x14ac:dyDescent="0.2">
      <c r="A87" s="14" t="s">
        <v>93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f t="shared" si="15"/>
        <v>0</v>
      </c>
    </row>
    <row r="88" spans="1:18" s="25" customFormat="1" x14ac:dyDescent="0.2">
      <c r="A88" s="3" t="s">
        <v>94</v>
      </c>
      <c r="B88" s="4">
        <f>B15+B21+B31+B41+B50+B57+B67</f>
        <v>4168041298</v>
      </c>
      <c r="C88" s="4">
        <f>C15+C21+C31+C41+C50+C57+C67</f>
        <v>2963142253.8400002</v>
      </c>
      <c r="D88" s="4">
        <f t="shared" ref="D88:O88" si="16">D15+D21+D31+D41+D50+D57+D67</f>
        <v>206637204.41000003</v>
      </c>
      <c r="E88" s="4">
        <f>E15+E21+E31+E41+E50+E57+E67</f>
        <v>263945232.90000001</v>
      </c>
      <c r="F88" s="4">
        <f t="shared" si="16"/>
        <v>244904534.43000001</v>
      </c>
      <c r="G88" s="4">
        <f t="shared" si="16"/>
        <v>355363751.14999998</v>
      </c>
      <c r="H88" s="4">
        <f t="shared" si="16"/>
        <v>0</v>
      </c>
      <c r="I88" s="4">
        <f t="shared" si="16"/>
        <v>0</v>
      </c>
      <c r="J88" s="4">
        <f t="shared" si="16"/>
        <v>0</v>
      </c>
      <c r="K88" s="4">
        <f t="shared" si="16"/>
        <v>0</v>
      </c>
      <c r="L88" s="4">
        <f t="shared" si="16"/>
        <v>0</v>
      </c>
      <c r="M88" s="4">
        <f t="shared" si="16"/>
        <v>0</v>
      </c>
      <c r="N88" s="4">
        <f t="shared" si="16"/>
        <v>0</v>
      </c>
      <c r="O88" s="4">
        <f t="shared" si="16"/>
        <v>0</v>
      </c>
      <c r="P88" s="4">
        <f t="shared" si="15"/>
        <v>1070850722.89</v>
      </c>
      <c r="Q88" s="29"/>
      <c r="R88" s="29"/>
    </row>
    <row r="89" spans="1:18" ht="11.45" customHeight="1" x14ac:dyDescent="0.2">
      <c r="A89" s="18" t="s">
        <v>102</v>
      </c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8"/>
      <c r="O89" s="18"/>
      <c r="Q89" s="30"/>
    </row>
    <row r="90" spans="1:18" ht="12.6" customHeight="1" x14ac:dyDescent="0.2">
      <c r="A90" s="31" t="s">
        <v>97</v>
      </c>
      <c r="B90" s="31"/>
      <c r="C90" s="31"/>
      <c r="D90" s="31"/>
      <c r="E90" s="31"/>
      <c r="F90" s="31"/>
      <c r="G90" s="31"/>
      <c r="H90" s="31"/>
      <c r="I90" s="31"/>
      <c r="J90" s="31"/>
      <c r="K90" s="18"/>
      <c r="L90" s="18"/>
      <c r="M90" s="18"/>
      <c r="N90" s="18"/>
      <c r="O90" s="18"/>
      <c r="P90" s="18"/>
    </row>
    <row r="91" spans="1:18" ht="12.6" customHeight="1" x14ac:dyDescent="0.2">
      <c r="A91" s="47" t="s">
        <v>98</v>
      </c>
      <c r="B91" s="47"/>
      <c r="C91" s="47"/>
      <c r="D91" s="32"/>
      <c r="E91" s="32"/>
      <c r="F91" s="32"/>
      <c r="G91" s="32"/>
      <c r="H91" s="32"/>
      <c r="I91" s="32"/>
      <c r="J91" s="32"/>
      <c r="K91" s="18"/>
      <c r="L91" s="18"/>
      <c r="M91" s="18"/>
      <c r="N91" s="18"/>
      <c r="O91" s="18"/>
      <c r="P91" s="18"/>
    </row>
    <row r="92" spans="1:18" ht="18" customHeight="1" x14ac:dyDescent="0.2">
      <c r="A92" s="48" t="s">
        <v>99</v>
      </c>
      <c r="B92" s="48"/>
      <c r="C92" s="48"/>
      <c r="D92" s="48"/>
      <c r="E92" s="48"/>
      <c r="F92" s="48"/>
      <c r="G92" s="31"/>
      <c r="H92" s="31"/>
      <c r="I92" s="31"/>
      <c r="J92" s="31"/>
      <c r="K92" s="18"/>
      <c r="L92" s="18"/>
      <c r="M92" s="18"/>
      <c r="N92" s="18"/>
      <c r="O92" s="18"/>
      <c r="P92" s="18"/>
    </row>
    <row r="93" spans="1:18" ht="34.15" customHeight="1" x14ac:dyDescent="0.2">
      <c r="A93" s="20"/>
      <c r="B93" s="14"/>
      <c r="C93" s="14"/>
      <c r="D93" s="14"/>
      <c r="E93" s="14"/>
      <c r="F93" s="14"/>
      <c r="G93" s="14"/>
      <c r="H93" s="14"/>
      <c r="I93" s="14"/>
      <c r="J93" s="14"/>
      <c r="K93" s="18"/>
      <c r="L93" s="21"/>
      <c r="M93" s="21"/>
      <c r="N93" s="21"/>
      <c r="O93" s="21"/>
      <c r="P93" s="21"/>
    </row>
    <row r="94" spans="1:18" s="15" customFormat="1" ht="15" x14ac:dyDescent="0.2">
      <c r="A94" s="5" t="s">
        <v>101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36" t="s">
        <v>100</v>
      </c>
      <c r="M94" s="36"/>
      <c r="N94" s="36"/>
      <c r="O94" s="36"/>
      <c r="P94" s="36"/>
    </row>
    <row r="95" spans="1:18" ht="15" x14ac:dyDescent="0.2">
      <c r="A95" s="23" t="s">
        <v>95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37" t="s">
        <v>96</v>
      </c>
      <c r="M95" s="37"/>
      <c r="N95" s="37"/>
      <c r="O95" s="37"/>
      <c r="P95" s="37"/>
    </row>
    <row r="96" spans="1:18" x14ac:dyDescent="0.2">
      <c r="A96" s="18"/>
      <c r="B96" s="13"/>
      <c r="C96" s="13"/>
      <c r="D96" s="13"/>
      <c r="E96" s="13"/>
      <c r="F96" s="13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2">
      <c r="A97" s="24"/>
      <c r="B97" s="26"/>
      <c r="C97" s="26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</sheetData>
  <mergeCells count="14">
    <mergeCell ref="L94:P94"/>
    <mergeCell ref="L95:P95"/>
    <mergeCell ref="A11:P11"/>
    <mergeCell ref="A6:P6"/>
    <mergeCell ref="A7:P7"/>
    <mergeCell ref="A8:P8"/>
    <mergeCell ref="A9:P9"/>
    <mergeCell ref="A10:P10"/>
    <mergeCell ref="A12:A13"/>
    <mergeCell ref="B12:B13"/>
    <mergeCell ref="C12:C13"/>
    <mergeCell ref="D12:O12"/>
    <mergeCell ref="A91:C91"/>
    <mergeCell ref="A92:F92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2024-05-02T12:38:43Z</cp:lastPrinted>
  <dcterms:created xsi:type="dcterms:W3CDTF">2022-09-16T14:51:44Z</dcterms:created>
  <dcterms:modified xsi:type="dcterms:W3CDTF">2024-05-06T16:29:14Z</dcterms:modified>
</cp:coreProperties>
</file>