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Septiembre\"/>
    </mc:Choice>
  </mc:AlternateContent>
  <xr:revisionPtr revIDLastSave="0" documentId="13_ncr:1_{A2B1AE86-7E3E-4898-92CC-D85D19CF66DE}" xr6:coauthVersionLast="47" xr6:coauthVersionMax="47" xr10:uidLastSave="{00000000-0000-0000-0000-000000000000}"/>
  <bookViews>
    <workbookView xWindow="-120" yWindow="-120" windowWidth="20730" windowHeight="11160" xr2:uid="{3BF0FBD9-796C-49C0-BD6A-008A4CCA32E1}"/>
  </bookViews>
  <sheets>
    <sheet name="0216" sheetId="1" r:id="rId1"/>
  </sheets>
  <definedNames>
    <definedName name="_xlnm.Print_Area" localSheetId="0">'0216'!$A$1:$P$94</definedName>
    <definedName name="_xlnm.Print_Titles" localSheetId="0">'0216'!$1:$12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E87" i="1" s="1"/>
  <c r="F14" i="1"/>
  <c r="G14" i="1"/>
  <c r="H14" i="1"/>
  <c r="I14" i="1"/>
  <c r="I87" i="1" s="1"/>
  <c r="J14" i="1"/>
  <c r="K14" i="1"/>
  <c r="L14" i="1"/>
  <c r="M14" i="1"/>
  <c r="M87" i="1" s="1"/>
  <c r="N14" i="1"/>
  <c r="O14" i="1"/>
  <c r="P15" i="1"/>
  <c r="P14" i="1" s="1"/>
  <c r="P16" i="1"/>
  <c r="P17" i="1"/>
  <c r="P18" i="1"/>
  <c r="P19" i="1"/>
  <c r="B20" i="1"/>
  <c r="C20" i="1"/>
  <c r="D20" i="1"/>
  <c r="E20" i="1"/>
  <c r="P20" i="1" s="1"/>
  <c r="F20" i="1"/>
  <c r="G20" i="1"/>
  <c r="H20" i="1"/>
  <c r="I20" i="1"/>
  <c r="J20" i="1"/>
  <c r="K20" i="1"/>
  <c r="L20" i="1"/>
  <c r="M20" i="1"/>
  <c r="N20" i="1"/>
  <c r="O20" i="1"/>
  <c r="P21" i="1"/>
  <c r="P22" i="1"/>
  <c r="P23" i="1"/>
  <c r="P24" i="1"/>
  <c r="P25" i="1"/>
  <c r="P26" i="1"/>
  <c r="P27" i="1"/>
  <c r="P28" i="1"/>
  <c r="P29" i="1"/>
  <c r="B30" i="1"/>
  <c r="C30" i="1"/>
  <c r="D30" i="1"/>
  <c r="E30" i="1"/>
  <c r="P30" i="1" s="1"/>
  <c r="F30" i="1"/>
  <c r="G30" i="1"/>
  <c r="H30" i="1"/>
  <c r="I30" i="1"/>
  <c r="J30" i="1"/>
  <c r="K30" i="1"/>
  <c r="L30" i="1"/>
  <c r="M30" i="1"/>
  <c r="N30" i="1"/>
  <c r="O30" i="1"/>
  <c r="P31" i="1"/>
  <c r="P32" i="1"/>
  <c r="P33" i="1"/>
  <c r="P34" i="1"/>
  <c r="P35" i="1"/>
  <c r="P36" i="1"/>
  <c r="P37" i="1"/>
  <c r="P38" i="1"/>
  <c r="P39" i="1"/>
  <c r="B40" i="1"/>
  <c r="C40" i="1"/>
  <c r="D40" i="1"/>
  <c r="E40" i="1"/>
  <c r="P40" i="1" s="1"/>
  <c r="F40" i="1"/>
  <c r="G40" i="1"/>
  <c r="H40" i="1"/>
  <c r="I40" i="1"/>
  <c r="J40" i="1"/>
  <c r="K40" i="1"/>
  <c r="L40" i="1"/>
  <c r="M40" i="1"/>
  <c r="N40" i="1"/>
  <c r="O40" i="1"/>
  <c r="P41" i="1"/>
  <c r="P42" i="1"/>
  <c r="P43" i="1"/>
  <c r="P44" i="1"/>
  <c r="P45" i="1"/>
  <c r="P46" i="1"/>
  <c r="P47" i="1"/>
  <c r="P48" i="1"/>
  <c r="B49" i="1"/>
  <c r="C49" i="1"/>
  <c r="D49" i="1"/>
  <c r="E49" i="1"/>
  <c r="P49" i="1" s="1"/>
  <c r="F49" i="1"/>
  <c r="G49" i="1"/>
  <c r="H49" i="1"/>
  <c r="I49" i="1"/>
  <c r="J49" i="1"/>
  <c r="K49" i="1"/>
  <c r="L49" i="1"/>
  <c r="M49" i="1"/>
  <c r="N49" i="1"/>
  <c r="O49" i="1"/>
  <c r="P50" i="1"/>
  <c r="P51" i="1"/>
  <c r="P52" i="1"/>
  <c r="P53" i="1"/>
  <c r="P54" i="1"/>
  <c r="P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7" i="1"/>
  <c r="P56" i="1" s="1"/>
  <c r="P58" i="1"/>
  <c r="P59" i="1"/>
  <c r="P60" i="1"/>
  <c r="P61" i="1"/>
  <c r="P62" i="1"/>
  <c r="P63" i="1"/>
  <c r="P64" i="1"/>
  <c r="P65" i="1"/>
  <c r="B66" i="1"/>
  <c r="C66" i="1"/>
  <c r="D66" i="1"/>
  <c r="E66" i="1"/>
  <c r="P66" i="1" s="1"/>
  <c r="F66" i="1"/>
  <c r="G66" i="1"/>
  <c r="H66" i="1"/>
  <c r="I66" i="1"/>
  <c r="J66" i="1"/>
  <c r="K66" i="1"/>
  <c r="L66" i="1"/>
  <c r="M66" i="1"/>
  <c r="N66" i="1"/>
  <c r="O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B87" i="1"/>
  <c r="C87" i="1"/>
  <c r="D87" i="1"/>
  <c r="F87" i="1"/>
  <c r="G87" i="1"/>
  <c r="H87" i="1"/>
  <c r="J87" i="1"/>
  <c r="K87" i="1"/>
  <c r="L87" i="1"/>
  <c r="N87" i="1"/>
  <c r="O87" i="1"/>
  <c r="P87" i="1" l="1"/>
</calcChain>
</file>

<file path=xl/sharedStrings.xml><?xml version="1.0" encoding="utf-8"?>
<sst xmlns="http://schemas.openxmlformats.org/spreadsheetml/2006/main" count="106" uniqueCount="106">
  <si>
    <t>DIRECTORA FINANCIERA</t>
  </si>
  <si>
    <t xml:space="preserve">ENCDA. DEPTO. DE PRESUPUESTO </t>
  </si>
  <si>
    <t>ANA V. ADAMES LANTIGUA</t>
  </si>
  <si>
    <t>JUANA VILLAR GUERRERO</t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</si>
  <si>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</si>
  <si>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</si>
  <si>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</si>
  <si>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</si>
  <si>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</si>
  <si>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</si>
  <si>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</si>
  <si>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</si>
  <si>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</si>
  <si>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</si>
  <si>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</si>
  <si>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</si>
  <si>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</si>
  <si>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</si>
  <si>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</si>
  <si>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</si>
  <si>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</si>
  <si>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</si>
  <si>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</si>
  <si>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</si>
  <si>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</si>
  <si>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</si>
  <si>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</si>
  <si>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</si>
  <si>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</si>
  <si>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</si>
  <si>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</si>
  <si>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</si>
  <si>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</si>
  <si>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</si>
  <si>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</si>
  <si>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</si>
  <si>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</si>
  <si>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</si>
  <si>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</si>
  <si>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</si>
  <si>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</si>
  <si>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</si>
  <si>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</si>
  <si>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</si>
  <si>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</si>
  <si>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</si>
  <si>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</si>
  <si>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</si>
  <si>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</si>
  <si>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</si>
  <si>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</si>
  <si>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</si>
  <si>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</si>
  <si>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</si>
  <si>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</si>
  <si>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</si>
  <si>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</si>
  <si>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</si>
  <si>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</si>
  <si>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</si>
  <si>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</si>
  <si>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</si>
  <si>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</si>
  <si>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</si>
  <si>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</si>
  <si>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</si>
  <si>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</si>
  <si>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</si>
  <si>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</si>
  <si>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</si>
  <si>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</si>
  <si>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</si>
  <si>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</si>
  <si>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</si>
  <si>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</si>
  <si>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</si>
  <si>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</si>
  <si>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</si>
  <si>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</si>
  <si>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</si>
  <si>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</si>
  <si>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</si>
  <si>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</si>
  <si>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</si>
  <si>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</si>
  <si>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</si>
  <si>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</si>
  <si>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</si>
  <si>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</si>
  <si>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</si>
  <si>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</si>
  <si>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</si>
  <si>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</si>
  <si>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</si>
  <si>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</si>
  <si>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</si>
  <si>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</si>
  <si>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</si>
  <si>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</si>
  <si>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</si>
  <si>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Capítulo 0216</t>
  </si>
  <si>
    <t>En RD$2,728,418,096.91</t>
  </si>
  <si>
    <t xml:space="preserve">Ejecución de Gastos y Aplicaciones financieras </t>
  </si>
  <si>
    <t>Año 2025</t>
  </si>
  <si>
    <t xml:space="preserve"> DIRECCION FINANCIERA / DEPARTAMENTO DE PRESUPUESTO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</si>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</sst>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6"/>
      <color theme="0"/>
      <name val="Calibri"/>
      <family val="2"/>
      <scheme val="minor"/>
    </font>
    <font>
      <b/>
      <sz val="1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0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" fontId="7" fillId="0" borderId="0" xfId="1" applyNumberFormat="1" applyFont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65" fontId="10" fillId="2" borderId="6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65" fontId="10" fillId="2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155019</xdr:colOff>
      <xdr:row>0</xdr:row>
      <xdr:rowOff>0</xdr:rowOff>
    </xdr:from>
    <xdr:ext cx="1295366" cy="741083"/>
    <xdr:pic>
      <xdr:nvPicPr>
        <xdr:cNvPr id="2" name="Picture 2" descr="A blue and red text on a black background&#10;&#10;Description automatically generated">
          <a:extLst>
            <a:ext uri="{FF2B5EF4-FFF2-40B4-BE49-F238E27FC236}">
              <a16:creationId xmlns:a16="http://schemas.microsoft.com/office/drawing/2014/main" id="{CDD2E3AB-7025-4F09-97C8-2E7CB7F990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5" t="12397" r="8556" b="23141"/>
        <a:stretch/>
      </xdr:blipFill>
      <xdr:spPr bwMode="auto">
        <a:xfrm>
          <a:off x="3203019" y="0"/>
          <a:ext cx="1295366" cy="7410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7522-EE2E-4AA1-9DEB-0BC6D61D27A3}">
  <sheetPr>
    <tabColor theme="4" tint="-0.249977111117893"/>
  </sheetPr>
  <dimension ref="A5:V104"/>
  <sheetViews>
    <sheetView showGridLines="0" tabSelected="1" topLeftCell="A8" zoomScale="160" zoomScaleNormal="160" workbookViewId="0">
      <selection activeCell="D88" sqref="D88"/>
    </sheetView>
  </sheetViews>
  <sheetFormatPr baseColWidth="10" defaultColWidth="13.33203125" defaultRowHeight="12.75" x14ac:dyDescent="0.2"/>
  <cols>
    <col min="1" max="1" width="52" style="1" customWidth="1"/>
    <col min="2" max="2" width="12.1640625" style="1" customWidth="1"/>
    <col min="3" max="3" width="11.83203125" style="1" customWidth="1"/>
    <col min="4" max="4" width="11.6640625" style="1" customWidth="1"/>
    <col min="5" max="5" width="10.33203125" style="1" customWidth="1"/>
    <col min="6" max="6" width="9.5" style="1" customWidth="1"/>
    <col min="7" max="7" width="10.83203125" style="1" customWidth="1"/>
    <col min="8" max="8" width="9.6640625" style="1" customWidth="1"/>
    <col min="9" max="9" width="11" style="1" customWidth="1"/>
    <col min="10" max="10" width="10.33203125" style="1" customWidth="1"/>
    <col min="11" max="11" width="10.1640625" style="1" customWidth="1"/>
    <col min="12" max="12" width="10.6640625" style="1" customWidth="1"/>
    <col min="13" max="14" width="9.6640625" style="1" customWidth="1"/>
    <col min="15" max="15" width="10.6640625" style="1" customWidth="1"/>
    <col min="16" max="16" width="12.33203125" style="1" customWidth="1"/>
    <col min="17" max="17" width="14.83203125" style="1" bestFit="1" customWidth="1"/>
    <col min="18" max="16384" width="13.33203125" style="1"/>
  </cols>
  <sheetData>
    <row r="5" spans="1:22" x14ac:dyDescent="0.2">
      <c r="A5" s="1" t="s">
        <v>105</v>
      </c>
    </row>
    <row r="6" spans="1:22" ht="21" customHeight="1" x14ac:dyDescent="0.2">
      <c r="A6" s="44" t="s">
        <v>104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22" ht="15.75" x14ac:dyDescent="0.2">
      <c r="A7" s="47" t="s">
        <v>103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22" ht="15.75" customHeight="1" x14ac:dyDescent="0.2">
      <c r="A8" s="44" t="s">
        <v>102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2" ht="15.75" customHeight="1" x14ac:dyDescent="0.2">
      <c r="A9" s="45" t="s">
        <v>101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22" ht="15.75" x14ac:dyDescent="0.2">
      <c r="A10" s="44" t="s">
        <v>100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22" ht="25.5" customHeight="1" x14ac:dyDescent="0.2">
      <c r="A11" s="37" t="s">
        <v>99</v>
      </c>
      <c r="B11" s="42" t="s">
        <v>98</v>
      </c>
      <c r="C11" s="42" t="s">
        <v>97</v>
      </c>
      <c r="D11" s="41" t="s">
        <v>96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39"/>
      <c r="P11" s="38"/>
      <c r="Q11" s="21"/>
      <c r="R11" s="21"/>
      <c r="S11" s="21"/>
      <c r="T11" s="21"/>
      <c r="U11" s="21"/>
      <c r="V11" s="21"/>
    </row>
    <row r="12" spans="1:22" ht="22.9" customHeight="1" x14ac:dyDescent="0.2">
      <c r="A12" s="37"/>
      <c r="B12" s="36"/>
      <c r="C12" s="36"/>
      <c r="D12" s="34" t="s">
        <v>95</v>
      </c>
      <c r="E12" s="34" t="s">
        <v>94</v>
      </c>
      <c r="F12" s="34" t="s">
        <v>93</v>
      </c>
      <c r="G12" s="34" t="s">
        <v>92</v>
      </c>
      <c r="H12" s="35" t="s">
        <v>91</v>
      </c>
      <c r="I12" s="34" t="s">
        <v>90</v>
      </c>
      <c r="J12" s="35" t="s">
        <v>89</v>
      </c>
      <c r="K12" s="34" t="s">
        <v>88</v>
      </c>
      <c r="L12" s="34" t="s">
        <v>87</v>
      </c>
      <c r="M12" s="34" t="s">
        <v>86</v>
      </c>
      <c r="N12" s="34" t="s">
        <v>85</v>
      </c>
      <c r="O12" s="35" t="s">
        <v>84</v>
      </c>
      <c r="P12" s="34" t="s">
        <v>83</v>
      </c>
      <c r="Q12" s="21"/>
      <c r="R12" s="21"/>
      <c r="S12" s="21"/>
      <c r="T12" s="21"/>
      <c r="U12" s="21"/>
      <c r="V12" s="21"/>
    </row>
    <row r="13" spans="1:22" x14ac:dyDescent="0.2">
      <c r="A13" s="29" t="s">
        <v>82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22" ht="10.9" customHeight="1" x14ac:dyDescent="0.2">
      <c r="A14" s="27" t="s">
        <v>81</v>
      </c>
      <c r="B14" s="32">
        <f>B15+B16+B19+B17+B18</f>
        <v>2190110413</v>
      </c>
      <c r="C14" s="32">
        <f>C15+C16+C19+C17+C18</f>
        <v>2269511458</v>
      </c>
      <c r="D14" s="32">
        <f>D15+D16+D19+D17+D18</f>
        <v>147115956.38999999</v>
      </c>
      <c r="E14" s="32">
        <f>E15+E16+E19+E17+E18</f>
        <v>147938964.30000001</v>
      </c>
      <c r="F14" s="32">
        <f>F15+F16+F19+F17+F18</f>
        <v>152744404.97000003</v>
      </c>
      <c r="G14" s="32">
        <f>G15+G16+G19+G17+G18</f>
        <v>158926896.84000003</v>
      </c>
      <c r="H14" s="32">
        <f>H15+H16+H19+H17+H18</f>
        <v>223271054.57000002</v>
      </c>
      <c r="I14" s="32">
        <f>I15+I16+I19+I17+I18</f>
        <v>182327439.51000002</v>
      </c>
      <c r="J14" s="32">
        <f>J15+J16+J19+J17+J18</f>
        <v>160731180.38</v>
      </c>
      <c r="K14" s="32">
        <f>K15+K16+K19+K17+K18</f>
        <v>161867061.38000003</v>
      </c>
      <c r="L14" s="32">
        <f>L15+L16+L19+L17+L18</f>
        <v>150213409.76000002</v>
      </c>
      <c r="M14" s="32">
        <f>M15+M16+M19+M17+M18</f>
        <v>0</v>
      </c>
      <c r="N14" s="32">
        <f>N15+N16+N19+N17+N18</f>
        <v>0</v>
      </c>
      <c r="O14" s="32">
        <f>O15+O16+O19+O17+O18</f>
        <v>0</v>
      </c>
      <c r="P14" s="32">
        <f>SUM(P15:P19)</f>
        <v>1485136368.0999999</v>
      </c>
    </row>
    <row r="15" spans="1:22" ht="10.9" customHeight="1" x14ac:dyDescent="0.2">
      <c r="A15" s="30" t="s">
        <v>80</v>
      </c>
      <c r="B15" s="5">
        <v>1608520436</v>
      </c>
      <c r="C15" s="5">
        <v>1699031301.3299999</v>
      </c>
      <c r="D15" s="5">
        <v>125315413.84999999</v>
      </c>
      <c r="E15" s="5">
        <v>125919876.53</v>
      </c>
      <c r="F15" s="5">
        <v>130394027.36000001</v>
      </c>
      <c r="G15" s="5">
        <v>129321341.38000001</v>
      </c>
      <c r="H15" s="5">
        <v>126961743.04000001</v>
      </c>
      <c r="I15" s="5">
        <v>125746150.77000001</v>
      </c>
      <c r="J15" s="5">
        <v>129419391.71000001</v>
      </c>
      <c r="K15" s="5">
        <v>130368010.24000001</v>
      </c>
      <c r="L15" s="5">
        <v>127128779.55000003</v>
      </c>
      <c r="M15" s="5">
        <v>0</v>
      </c>
      <c r="N15" s="5">
        <v>0</v>
      </c>
      <c r="O15" s="5">
        <v>0</v>
      </c>
      <c r="P15" s="5">
        <f>SUM(D15:O15)</f>
        <v>1150574734.4300001</v>
      </c>
    </row>
    <row r="16" spans="1:22" ht="10.9" customHeight="1" x14ac:dyDescent="0.2">
      <c r="A16" s="30" t="s">
        <v>79</v>
      </c>
      <c r="B16" s="5">
        <v>302633924</v>
      </c>
      <c r="C16" s="5">
        <v>320861213.17000002</v>
      </c>
      <c r="D16" s="5">
        <v>3191843.83</v>
      </c>
      <c r="E16" s="5">
        <v>3336444.5</v>
      </c>
      <c r="F16" s="5">
        <v>3360117.13</v>
      </c>
      <c r="G16" s="5">
        <v>10354100.17</v>
      </c>
      <c r="H16" s="5">
        <v>77060701.699999988</v>
      </c>
      <c r="I16" s="5">
        <v>37372471.149999999</v>
      </c>
      <c r="J16" s="5">
        <v>12128234.780000001</v>
      </c>
      <c r="K16" s="5">
        <v>12241316.93</v>
      </c>
      <c r="L16" s="5">
        <v>3837590.87</v>
      </c>
      <c r="M16" s="5">
        <v>0</v>
      </c>
      <c r="N16" s="5">
        <v>0</v>
      </c>
      <c r="O16" s="5">
        <v>0</v>
      </c>
      <c r="P16" s="5">
        <f>SUM(D16:O16)</f>
        <v>162882821.06</v>
      </c>
    </row>
    <row r="17" spans="1:16" ht="10.9" customHeight="1" x14ac:dyDescent="0.2">
      <c r="A17" s="13" t="s">
        <v>78</v>
      </c>
      <c r="B17" s="5">
        <v>300000</v>
      </c>
      <c r="C17" s="5">
        <v>300000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f>SUM(D17:O17)</f>
        <v>0</v>
      </c>
    </row>
    <row r="18" spans="1:16" ht="10.9" customHeight="1" x14ac:dyDescent="0.2">
      <c r="A18" s="13" t="s">
        <v>77</v>
      </c>
      <c r="B18" s="5">
        <v>62703204</v>
      </c>
      <c r="C18" s="5">
        <v>18711768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f>SUM(D18:O18)</f>
        <v>0</v>
      </c>
    </row>
    <row r="19" spans="1:16" ht="10.9" customHeight="1" x14ac:dyDescent="0.2">
      <c r="A19" s="13" t="s">
        <v>76</v>
      </c>
      <c r="B19" s="5">
        <v>215952849</v>
      </c>
      <c r="C19" s="5">
        <v>230607175.5</v>
      </c>
      <c r="D19" s="5">
        <v>18608698.709999997</v>
      </c>
      <c r="E19" s="5">
        <v>18682643.27</v>
      </c>
      <c r="F19" s="5">
        <v>18990260.480000004</v>
      </c>
      <c r="G19" s="5">
        <v>19251455.290000007</v>
      </c>
      <c r="H19" s="5">
        <v>19248609.830000002</v>
      </c>
      <c r="I19" s="5">
        <v>19208817.59</v>
      </c>
      <c r="J19" s="5">
        <v>19183553.889999997</v>
      </c>
      <c r="K19" s="5">
        <v>19257734.210000005</v>
      </c>
      <c r="L19" s="5">
        <v>19247039.34</v>
      </c>
      <c r="M19" s="5">
        <v>0</v>
      </c>
      <c r="N19" s="5">
        <v>0</v>
      </c>
      <c r="O19" s="5">
        <v>0</v>
      </c>
      <c r="P19" s="5">
        <f>SUM(D19:O19)</f>
        <v>171678812.61000001</v>
      </c>
    </row>
    <row r="20" spans="1:16" ht="10.9" customHeight="1" x14ac:dyDescent="0.2">
      <c r="A20" s="27" t="s">
        <v>75</v>
      </c>
      <c r="B20" s="25">
        <f>SUM(B21:B29)</f>
        <v>633956112</v>
      </c>
      <c r="C20" s="25">
        <f>SUM(C21:C29)</f>
        <v>669497440.71999991</v>
      </c>
      <c r="D20" s="25">
        <f>SUM(D21:D29)</f>
        <v>20144393.960000005</v>
      </c>
      <c r="E20" s="25">
        <f>SUM(E21:E29)</f>
        <v>19128824.159999993</v>
      </c>
      <c r="F20" s="25">
        <f>SUM(F21:F29)</f>
        <v>25328368.030000001</v>
      </c>
      <c r="G20" s="25">
        <f>SUM(G21:G29)</f>
        <v>32779217.66</v>
      </c>
      <c r="H20" s="25">
        <f>SUM(H21:H29)</f>
        <v>28852715.280000001</v>
      </c>
      <c r="I20" s="25">
        <f>SUM(I21:I29)</f>
        <v>44013439.360000007</v>
      </c>
      <c r="J20" s="25">
        <f>SUM(J21:J29)</f>
        <v>37630621.110000007</v>
      </c>
      <c r="K20" s="25">
        <f>SUM(K21:K29)</f>
        <v>44364290.660000004</v>
      </c>
      <c r="L20" s="25">
        <f>SUM(L21:L29)</f>
        <v>60714669.07</v>
      </c>
      <c r="M20" s="25">
        <f>SUM(M21:M29)</f>
        <v>0</v>
      </c>
      <c r="N20" s="25">
        <f>SUM(N21:N29)</f>
        <v>0</v>
      </c>
      <c r="O20" s="25">
        <f>SUM(O21:O29)</f>
        <v>0</v>
      </c>
      <c r="P20" s="25">
        <f>SUM(D20:O20)</f>
        <v>312956539.29000002</v>
      </c>
    </row>
    <row r="21" spans="1:16" ht="10.9" customHeight="1" x14ac:dyDescent="0.2">
      <c r="A21" s="30" t="s">
        <v>74</v>
      </c>
      <c r="B21" s="5">
        <v>235172444</v>
      </c>
      <c r="C21" s="5">
        <v>217124863.91999999</v>
      </c>
      <c r="D21" s="5">
        <v>15848506.080000004</v>
      </c>
      <c r="E21" s="5">
        <v>13316060.499999996</v>
      </c>
      <c r="F21" s="5">
        <v>15325066.069999998</v>
      </c>
      <c r="G21" s="5">
        <v>19058188.48</v>
      </c>
      <c r="H21" s="5">
        <v>19460270.850000001</v>
      </c>
      <c r="I21" s="5">
        <v>17584852.27</v>
      </c>
      <c r="J21" s="5">
        <v>18109746.020000003</v>
      </c>
      <c r="K21" s="5">
        <v>18861320.129999999</v>
      </c>
      <c r="L21" s="5">
        <v>17206620.460000001</v>
      </c>
      <c r="M21" s="5">
        <v>0</v>
      </c>
      <c r="N21" s="5">
        <v>0</v>
      </c>
      <c r="O21" s="5">
        <v>0</v>
      </c>
      <c r="P21" s="5">
        <f>SUM(D21:O21)</f>
        <v>154770630.85999998</v>
      </c>
    </row>
    <row r="22" spans="1:16" ht="10.9" customHeight="1" x14ac:dyDescent="0.2">
      <c r="A22" s="13" t="s">
        <v>73</v>
      </c>
      <c r="B22" s="5">
        <v>28510000</v>
      </c>
      <c r="C22" s="5">
        <v>31892019</v>
      </c>
      <c r="D22" s="5">
        <v>0</v>
      </c>
      <c r="E22" s="5">
        <v>185138.04</v>
      </c>
      <c r="F22" s="5">
        <v>282458.24000000005</v>
      </c>
      <c r="G22" s="5">
        <v>2398975.29</v>
      </c>
      <c r="H22" s="5">
        <v>471168.68999999994</v>
      </c>
      <c r="I22" s="5">
        <v>1484971.52</v>
      </c>
      <c r="J22" s="5">
        <v>1470369.5100000002</v>
      </c>
      <c r="K22" s="5">
        <v>506974.69</v>
      </c>
      <c r="L22" s="5">
        <v>2807817.51</v>
      </c>
      <c r="M22" s="5">
        <v>0</v>
      </c>
      <c r="N22" s="5">
        <v>0</v>
      </c>
      <c r="O22" s="5">
        <v>0</v>
      </c>
      <c r="P22" s="5">
        <f>SUM(D22:O22)</f>
        <v>9607873.4900000021</v>
      </c>
    </row>
    <row r="23" spans="1:16" ht="10.9" customHeight="1" x14ac:dyDescent="0.2">
      <c r="A23" s="30" t="s">
        <v>72</v>
      </c>
      <c r="B23" s="5">
        <v>16002000</v>
      </c>
      <c r="C23" s="5">
        <v>14460500</v>
      </c>
      <c r="D23" s="5">
        <v>0</v>
      </c>
      <c r="E23" s="5">
        <v>200285</v>
      </c>
      <c r="F23" s="5">
        <v>400305</v>
      </c>
      <c r="G23" s="5">
        <v>2641886.5</v>
      </c>
      <c r="H23" s="5">
        <v>602714.47</v>
      </c>
      <c r="I23" s="5">
        <v>686002.5</v>
      </c>
      <c r="J23" s="5">
        <v>2003041.76</v>
      </c>
      <c r="K23" s="5">
        <v>691918.69</v>
      </c>
      <c r="L23" s="5">
        <v>1157146.95</v>
      </c>
      <c r="M23" s="5">
        <v>0</v>
      </c>
      <c r="N23" s="5">
        <v>0</v>
      </c>
      <c r="O23" s="5">
        <v>0</v>
      </c>
      <c r="P23" s="5">
        <f>SUM(D23:O23)</f>
        <v>8383300.8700000001</v>
      </c>
    </row>
    <row r="24" spans="1:16" ht="10.9" customHeight="1" x14ac:dyDescent="0.2">
      <c r="A24" s="30" t="s">
        <v>71</v>
      </c>
      <c r="B24" s="5">
        <v>7619869</v>
      </c>
      <c r="C24" s="5">
        <v>10247602</v>
      </c>
      <c r="D24" s="5">
        <v>175800</v>
      </c>
      <c r="E24" s="5">
        <v>36000</v>
      </c>
      <c r="F24" s="5">
        <v>20000</v>
      </c>
      <c r="G24" s="5">
        <v>675136.85</v>
      </c>
      <c r="H24" s="5">
        <v>353236.29000000004</v>
      </c>
      <c r="I24" s="5">
        <v>908666.35</v>
      </c>
      <c r="J24" s="5">
        <v>871368.65999999992</v>
      </c>
      <c r="K24" s="5">
        <v>245971.86</v>
      </c>
      <c r="L24" s="5">
        <v>4181621.96</v>
      </c>
      <c r="M24" s="5">
        <v>0</v>
      </c>
      <c r="N24" s="5">
        <v>0</v>
      </c>
      <c r="O24" s="5">
        <v>0</v>
      </c>
      <c r="P24" s="5">
        <f>SUM(D24:O24)</f>
        <v>7467801.9700000007</v>
      </c>
    </row>
    <row r="25" spans="1:16" ht="16.899999999999999" customHeight="1" x14ac:dyDescent="0.2">
      <c r="A25" s="30" t="s">
        <v>70</v>
      </c>
      <c r="B25" s="5">
        <v>19211000</v>
      </c>
      <c r="C25" s="5">
        <v>46290379.009999998</v>
      </c>
      <c r="D25" s="5">
        <v>383635.19</v>
      </c>
      <c r="E25" s="5">
        <v>661972.33000000007</v>
      </c>
      <c r="F25" s="5">
        <v>265166.66000000003</v>
      </c>
      <c r="G25" s="5">
        <v>1852512.0699999998</v>
      </c>
      <c r="H25" s="5">
        <v>1500700.0099999998</v>
      </c>
      <c r="I25" s="5">
        <v>1719105.9</v>
      </c>
      <c r="J25" s="5">
        <v>3346255.45</v>
      </c>
      <c r="K25" s="5">
        <v>1081227.8</v>
      </c>
      <c r="L25" s="5">
        <v>556963.80000000005</v>
      </c>
      <c r="M25" s="5">
        <v>0</v>
      </c>
      <c r="N25" s="5">
        <v>0</v>
      </c>
      <c r="O25" s="5">
        <v>0</v>
      </c>
      <c r="P25" s="5">
        <f>SUM(D25:O25)</f>
        <v>11367539.210000001</v>
      </c>
    </row>
    <row r="26" spans="1:16" ht="13.9" customHeight="1" x14ac:dyDescent="0.2">
      <c r="A26" s="30" t="s">
        <v>69</v>
      </c>
      <c r="B26" s="5">
        <v>27355727</v>
      </c>
      <c r="C26" s="5">
        <v>22245867.960000001</v>
      </c>
      <c r="D26" s="5">
        <v>2000000.09</v>
      </c>
      <c r="E26" s="5">
        <v>456481.04</v>
      </c>
      <c r="F26" s="5">
        <v>2157279.02</v>
      </c>
      <c r="G26" s="5">
        <v>1235876.4500000002</v>
      </c>
      <c r="H26" s="5">
        <v>1207911.4900000002</v>
      </c>
      <c r="I26" s="5">
        <v>1314573.02</v>
      </c>
      <c r="J26" s="5">
        <v>2483021.59</v>
      </c>
      <c r="K26" s="5">
        <v>3512639.64</v>
      </c>
      <c r="L26" s="5">
        <v>1527742.1</v>
      </c>
      <c r="M26" s="5">
        <v>0</v>
      </c>
      <c r="N26" s="5">
        <v>0</v>
      </c>
      <c r="O26" s="5">
        <v>0</v>
      </c>
      <c r="P26" s="5">
        <f>SUM(D26:O26)</f>
        <v>15895524.440000001</v>
      </c>
    </row>
    <row r="27" spans="1:16" ht="13.9" customHeight="1" x14ac:dyDescent="0.2">
      <c r="A27" s="13" t="s">
        <v>68</v>
      </c>
      <c r="B27" s="5">
        <v>94862871</v>
      </c>
      <c r="C27" s="5">
        <v>53317584.070000008</v>
      </c>
      <c r="D27" s="5">
        <v>17464</v>
      </c>
      <c r="E27" s="5">
        <v>1123857.3500000001</v>
      </c>
      <c r="F27" s="5">
        <v>1162684.26</v>
      </c>
      <c r="G27" s="5">
        <v>340430</v>
      </c>
      <c r="H27" s="5">
        <v>1438847.08</v>
      </c>
      <c r="I27" s="5">
        <v>4652883.76</v>
      </c>
      <c r="J27" s="5">
        <v>915464.1</v>
      </c>
      <c r="K27" s="5">
        <v>3562108.3</v>
      </c>
      <c r="L27" s="5">
        <v>2718391.5</v>
      </c>
      <c r="M27" s="5">
        <v>0</v>
      </c>
      <c r="N27" s="5">
        <v>0</v>
      </c>
      <c r="O27" s="5">
        <v>0</v>
      </c>
      <c r="P27" s="5">
        <f>SUM(D27:O27)</f>
        <v>15932130.349999998</v>
      </c>
    </row>
    <row r="28" spans="1:16" ht="12.6" customHeight="1" x14ac:dyDescent="0.2">
      <c r="A28" s="13" t="s">
        <v>67</v>
      </c>
      <c r="B28" s="5">
        <v>130913201</v>
      </c>
      <c r="C28" s="5">
        <v>213969069.94</v>
      </c>
      <c r="D28" s="5">
        <v>0</v>
      </c>
      <c r="E28" s="5">
        <v>822537.78999999992</v>
      </c>
      <c r="F28" s="5">
        <v>2621621.67</v>
      </c>
      <c r="G28" s="5">
        <v>738378.47</v>
      </c>
      <c r="H28" s="5">
        <v>3109562.38</v>
      </c>
      <c r="I28" s="5">
        <v>9832982.6600000001</v>
      </c>
      <c r="J28" s="5">
        <v>2307077.71</v>
      </c>
      <c r="K28" s="5">
        <v>14238063.92</v>
      </c>
      <c r="L28" s="5">
        <v>23268457.490000002</v>
      </c>
      <c r="M28" s="5">
        <v>0</v>
      </c>
      <c r="N28" s="5">
        <v>0</v>
      </c>
      <c r="O28" s="5">
        <v>0</v>
      </c>
      <c r="P28" s="5">
        <f>SUM(D28:O28)</f>
        <v>56938682.090000004</v>
      </c>
    </row>
    <row r="29" spans="1:16" ht="12.6" customHeight="1" x14ac:dyDescent="0.2">
      <c r="A29" s="13" t="s">
        <v>66</v>
      </c>
      <c r="B29" s="5">
        <v>74309000</v>
      </c>
      <c r="C29" s="5">
        <v>59949554.820000008</v>
      </c>
      <c r="D29" s="5">
        <v>1718988.6</v>
      </c>
      <c r="E29" s="5">
        <v>2326492.1099999994</v>
      </c>
      <c r="F29" s="5">
        <v>3093787.11</v>
      </c>
      <c r="G29" s="5">
        <v>3837833.5500000003</v>
      </c>
      <c r="H29" s="5">
        <v>708304.02</v>
      </c>
      <c r="I29" s="5">
        <v>5829401.3799999999</v>
      </c>
      <c r="J29" s="5">
        <v>6124276.3099999996</v>
      </c>
      <c r="K29" s="5">
        <v>1664065.63</v>
      </c>
      <c r="L29" s="5">
        <v>7289907.2999999989</v>
      </c>
      <c r="M29" s="5">
        <v>0</v>
      </c>
      <c r="N29" s="5">
        <v>0</v>
      </c>
      <c r="O29" s="5">
        <v>0</v>
      </c>
      <c r="P29" s="5">
        <f>SUM(D29:O29)</f>
        <v>32593056.009999998</v>
      </c>
    </row>
    <row r="30" spans="1:16" ht="10.9" customHeight="1" x14ac:dyDescent="0.2">
      <c r="A30" s="27" t="s">
        <v>65</v>
      </c>
      <c r="B30" s="25">
        <f>SUM(B31:B39)</f>
        <v>91349453</v>
      </c>
      <c r="C30" s="25">
        <f>SUM(C31:C39)</f>
        <v>95156305.530000001</v>
      </c>
      <c r="D30" s="25">
        <f>SUM(D31:D39)</f>
        <v>949000</v>
      </c>
      <c r="E30" s="25">
        <f>SUM(E31:E39)</f>
        <v>1273936.2</v>
      </c>
      <c r="F30" s="25">
        <f>SUM(F31:F39)</f>
        <v>3943757.7600000002</v>
      </c>
      <c r="G30" s="25">
        <f>SUM(G31:G39)</f>
        <v>2901407.6500000004</v>
      </c>
      <c r="H30" s="25">
        <f>SUM(H31:H39)</f>
        <v>5626064.79</v>
      </c>
      <c r="I30" s="25">
        <f>SUM(I31:I39)</f>
        <v>7531830.4299999978</v>
      </c>
      <c r="J30" s="25">
        <f>SUM(J31:J39)</f>
        <v>6228789.7400000002</v>
      </c>
      <c r="K30" s="25">
        <f>SUM(K31:K39)</f>
        <v>4678786.93</v>
      </c>
      <c r="L30" s="25">
        <f>SUM(L31:L39)</f>
        <v>9357865</v>
      </c>
      <c r="M30" s="25">
        <f>SUM(M31:M39)</f>
        <v>0</v>
      </c>
      <c r="N30" s="25">
        <f>SUM(N31:N39)</f>
        <v>0</v>
      </c>
      <c r="O30" s="25">
        <f>SUM(O31:O39)</f>
        <v>0</v>
      </c>
      <c r="P30" s="25">
        <f>SUM(D30:O30)</f>
        <v>42491438.5</v>
      </c>
    </row>
    <row r="31" spans="1:16" ht="10.9" customHeight="1" x14ac:dyDescent="0.2">
      <c r="A31" s="13" t="s">
        <v>64</v>
      </c>
      <c r="B31" s="5">
        <v>4820000</v>
      </c>
      <c r="C31" s="5">
        <v>6863847.3200000003</v>
      </c>
      <c r="D31" s="5">
        <v>0</v>
      </c>
      <c r="E31" s="5">
        <v>224384.7</v>
      </c>
      <c r="F31" s="5">
        <v>169336.87999999998</v>
      </c>
      <c r="G31" s="5">
        <v>703721.19000000006</v>
      </c>
      <c r="H31" s="5">
        <v>792270.1100000001</v>
      </c>
      <c r="I31" s="5">
        <v>247313.99</v>
      </c>
      <c r="J31" s="5">
        <v>585372.77</v>
      </c>
      <c r="K31" s="5">
        <v>203435.63</v>
      </c>
      <c r="L31" s="5">
        <v>902993.89</v>
      </c>
      <c r="M31" s="5">
        <v>0</v>
      </c>
      <c r="N31" s="5">
        <v>0</v>
      </c>
      <c r="O31" s="5">
        <v>0</v>
      </c>
      <c r="P31" s="5">
        <f>SUM(D31:O31)</f>
        <v>3828829.16</v>
      </c>
    </row>
    <row r="32" spans="1:16" ht="10.9" customHeight="1" x14ac:dyDescent="0.2">
      <c r="A32" s="30" t="s">
        <v>63</v>
      </c>
      <c r="B32" s="5">
        <v>1891000</v>
      </c>
      <c r="C32" s="5">
        <v>2603442.13</v>
      </c>
      <c r="D32" s="5">
        <v>0</v>
      </c>
      <c r="E32" s="5">
        <v>0</v>
      </c>
      <c r="F32" s="5">
        <v>33252.36</v>
      </c>
      <c r="G32" s="5">
        <v>248083.20000000001</v>
      </c>
      <c r="H32" s="5">
        <v>39480.93</v>
      </c>
      <c r="I32" s="5">
        <v>270374.25</v>
      </c>
      <c r="J32" s="5">
        <v>153718.6</v>
      </c>
      <c r="K32" s="5">
        <v>11752.8</v>
      </c>
      <c r="L32" s="5">
        <v>1090791.44</v>
      </c>
      <c r="M32" s="5">
        <v>0</v>
      </c>
      <c r="N32" s="5">
        <v>0</v>
      </c>
      <c r="O32" s="5">
        <v>0</v>
      </c>
      <c r="P32" s="5">
        <f>SUM(D32:O32)</f>
        <v>1847453.58</v>
      </c>
    </row>
    <row r="33" spans="1:18" ht="10.9" customHeight="1" x14ac:dyDescent="0.2">
      <c r="A33" s="13" t="s">
        <v>62</v>
      </c>
      <c r="B33" s="5">
        <v>5751500</v>
      </c>
      <c r="C33" s="5">
        <v>4880624.4799999995</v>
      </c>
      <c r="D33" s="5">
        <v>0</v>
      </c>
      <c r="E33" s="5">
        <v>55607.5</v>
      </c>
      <c r="F33" s="5">
        <v>161693.86000000002</v>
      </c>
      <c r="G33" s="5">
        <v>0</v>
      </c>
      <c r="H33" s="5">
        <v>236943.33000000002</v>
      </c>
      <c r="I33" s="5">
        <v>880055.08</v>
      </c>
      <c r="J33" s="5">
        <v>522545.93</v>
      </c>
      <c r="K33" s="5">
        <v>238925.22</v>
      </c>
      <c r="L33" s="5">
        <v>228647.27000000002</v>
      </c>
      <c r="M33" s="5">
        <v>0</v>
      </c>
      <c r="N33" s="5">
        <v>0</v>
      </c>
      <c r="O33" s="5">
        <v>0</v>
      </c>
      <c r="P33" s="5">
        <f>SUM(D33:O33)</f>
        <v>2324418.19</v>
      </c>
    </row>
    <row r="34" spans="1:18" ht="10.9" customHeight="1" x14ac:dyDescent="0.2">
      <c r="A34" s="30" t="s">
        <v>61</v>
      </c>
      <c r="B34" s="5">
        <v>200000</v>
      </c>
      <c r="C34" s="5">
        <v>391874</v>
      </c>
      <c r="D34" s="5">
        <v>0</v>
      </c>
      <c r="E34" s="5">
        <v>0</v>
      </c>
      <c r="F34" s="5">
        <v>19118.55</v>
      </c>
      <c r="G34" s="5">
        <v>33754.400000000001</v>
      </c>
      <c r="H34" s="5">
        <v>0</v>
      </c>
      <c r="I34" s="5">
        <v>0</v>
      </c>
      <c r="J34" s="5">
        <v>0</v>
      </c>
      <c r="K34" s="5">
        <v>146768.25</v>
      </c>
      <c r="L34" s="5">
        <v>46193.65</v>
      </c>
      <c r="M34" s="5">
        <v>0</v>
      </c>
      <c r="N34" s="5">
        <v>0</v>
      </c>
      <c r="O34" s="5">
        <v>0</v>
      </c>
      <c r="P34" s="5">
        <f>SUM(D34:O34)</f>
        <v>245834.85</v>
      </c>
    </row>
    <row r="35" spans="1:18" ht="10.9" customHeight="1" x14ac:dyDescent="0.2">
      <c r="A35" s="13" t="s">
        <v>60</v>
      </c>
      <c r="B35" s="5">
        <v>1510500</v>
      </c>
      <c r="C35" s="5">
        <v>918987.2</v>
      </c>
      <c r="D35" s="5">
        <v>0</v>
      </c>
      <c r="E35" s="5">
        <v>0</v>
      </c>
      <c r="F35" s="5">
        <v>24407.440000000002</v>
      </c>
      <c r="G35" s="5">
        <v>0</v>
      </c>
      <c r="H35" s="5">
        <v>44693.17</v>
      </c>
      <c r="I35" s="5">
        <v>3044.4</v>
      </c>
      <c r="J35" s="5">
        <v>2344.1</v>
      </c>
      <c r="K35" s="5">
        <v>0</v>
      </c>
      <c r="L35" s="5">
        <v>88721.43</v>
      </c>
      <c r="M35" s="5">
        <v>0</v>
      </c>
      <c r="N35" s="5">
        <v>0</v>
      </c>
      <c r="O35" s="5">
        <v>0</v>
      </c>
      <c r="P35" s="5">
        <f>SUM(D35:O35)</f>
        <v>163210.53999999998</v>
      </c>
    </row>
    <row r="36" spans="1:18" ht="10.9" customHeight="1" x14ac:dyDescent="0.2">
      <c r="A36" s="13" t="s">
        <v>59</v>
      </c>
      <c r="B36" s="5">
        <v>1530000</v>
      </c>
      <c r="C36" s="5">
        <v>3706923.3099999996</v>
      </c>
      <c r="D36" s="5">
        <v>0</v>
      </c>
      <c r="E36" s="5">
        <v>0</v>
      </c>
      <c r="F36" s="5">
        <v>24222.17</v>
      </c>
      <c r="G36" s="5">
        <v>7762.51</v>
      </c>
      <c r="H36" s="5">
        <v>14246.760000000002</v>
      </c>
      <c r="I36" s="5">
        <v>358163.29</v>
      </c>
      <c r="J36" s="5">
        <v>99005.819999999992</v>
      </c>
      <c r="K36" s="5">
        <v>0</v>
      </c>
      <c r="L36" s="5">
        <v>173742.71</v>
      </c>
      <c r="M36" s="5">
        <v>0</v>
      </c>
      <c r="N36" s="5">
        <v>0</v>
      </c>
      <c r="O36" s="5">
        <v>0</v>
      </c>
      <c r="P36" s="5">
        <f>SUM(D36:O36)</f>
        <v>677143.26</v>
      </c>
    </row>
    <row r="37" spans="1:18" ht="10.9" customHeight="1" x14ac:dyDescent="0.2">
      <c r="A37" s="13" t="s">
        <v>58</v>
      </c>
      <c r="B37" s="5">
        <v>51487600</v>
      </c>
      <c r="C37" s="5">
        <v>47651341.859999999</v>
      </c>
      <c r="D37" s="5">
        <v>949000</v>
      </c>
      <c r="E37" s="5">
        <v>905600</v>
      </c>
      <c r="F37" s="5">
        <v>2047556.84</v>
      </c>
      <c r="G37" s="5">
        <v>1756006.81</v>
      </c>
      <c r="H37" s="5">
        <v>4081870.74</v>
      </c>
      <c r="I37" s="5">
        <v>2571545.96</v>
      </c>
      <c r="J37" s="5">
        <v>2815669.76</v>
      </c>
      <c r="K37" s="5">
        <v>3262504.6</v>
      </c>
      <c r="L37" s="5">
        <v>3551424.2899999996</v>
      </c>
      <c r="M37" s="5">
        <v>0</v>
      </c>
      <c r="N37" s="5">
        <v>0</v>
      </c>
      <c r="O37" s="5">
        <v>0</v>
      </c>
      <c r="P37" s="5">
        <f>SUM(D37:O37)</f>
        <v>21941179</v>
      </c>
    </row>
    <row r="38" spans="1:18" ht="10.9" customHeight="1" x14ac:dyDescent="0.2">
      <c r="A38" s="13" t="s">
        <v>57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f>SUM(D38:O38)</f>
        <v>0</v>
      </c>
    </row>
    <row r="39" spans="1:18" ht="13.9" customHeight="1" x14ac:dyDescent="0.2">
      <c r="A39" s="30" t="s">
        <v>56</v>
      </c>
      <c r="B39" s="5">
        <v>24158853</v>
      </c>
      <c r="C39" s="5">
        <v>28139265.23</v>
      </c>
      <c r="D39" s="5">
        <v>0</v>
      </c>
      <c r="E39" s="5">
        <v>88344</v>
      </c>
      <c r="F39" s="5">
        <v>1464169.6600000001</v>
      </c>
      <c r="G39" s="5">
        <v>152079.53999999998</v>
      </c>
      <c r="H39" s="5">
        <v>416559.75</v>
      </c>
      <c r="I39" s="5">
        <v>3201333.4599999986</v>
      </c>
      <c r="J39" s="5">
        <v>2050132.76</v>
      </c>
      <c r="K39" s="5">
        <v>815400.43</v>
      </c>
      <c r="L39" s="5">
        <v>3275350.3199999994</v>
      </c>
      <c r="M39" s="5">
        <v>0</v>
      </c>
      <c r="N39" s="5">
        <v>0</v>
      </c>
      <c r="O39" s="5">
        <v>0</v>
      </c>
      <c r="P39" s="5">
        <f>SUM(D39:O39)</f>
        <v>11463369.919999998</v>
      </c>
    </row>
    <row r="40" spans="1:18" ht="10.9" customHeight="1" x14ac:dyDescent="0.2">
      <c r="A40" s="27" t="s">
        <v>55</v>
      </c>
      <c r="B40" s="25">
        <f>SUM(B41:B48)</f>
        <v>1172909324</v>
      </c>
      <c r="C40" s="25">
        <f>SUM(C41:C48)</f>
        <v>1221482620</v>
      </c>
      <c r="D40" s="25">
        <f>SUM(D41:D48)</f>
        <v>60357670.049999997</v>
      </c>
      <c r="E40" s="25">
        <f>SUM(E41:E48)</f>
        <v>72154030.429999992</v>
      </c>
      <c r="F40" s="25">
        <f>SUM(F41:F48)</f>
        <v>151363786.56</v>
      </c>
      <c r="G40" s="25">
        <f>SUM(G41:G48)</f>
        <v>90182251.199999988</v>
      </c>
      <c r="H40" s="25">
        <f>SUM(H41:H48)</f>
        <v>85905850.120000005</v>
      </c>
      <c r="I40" s="25">
        <f>SUM(I41:I48)</f>
        <v>85947860.449999988</v>
      </c>
      <c r="J40" s="25">
        <f>SUM(J41:J48)</f>
        <v>103473527.38</v>
      </c>
      <c r="K40" s="25">
        <f>SUM(K41:K48)</f>
        <v>81703496.359999985</v>
      </c>
      <c r="L40" s="25">
        <f>SUM(L41:L48)</f>
        <v>108608561.69999999</v>
      </c>
      <c r="M40" s="25">
        <f>SUM(M41:M48)</f>
        <v>0</v>
      </c>
      <c r="N40" s="25">
        <f>SUM(N41:N48)</f>
        <v>0</v>
      </c>
      <c r="O40" s="25">
        <f>SUM(O41:O48)</f>
        <v>0</v>
      </c>
      <c r="P40" s="25">
        <f>SUM(D40:O40)</f>
        <v>839697034.25</v>
      </c>
      <c r="Q40" s="25"/>
      <c r="R40" s="19"/>
    </row>
    <row r="41" spans="1:18" ht="10.9" customHeight="1" x14ac:dyDescent="0.2">
      <c r="A41" s="13" t="s">
        <v>54</v>
      </c>
      <c r="B41" s="5">
        <v>185756250</v>
      </c>
      <c r="C41" s="5">
        <v>222329546</v>
      </c>
      <c r="D41" s="5">
        <v>0</v>
      </c>
      <c r="E41" s="5">
        <v>0</v>
      </c>
      <c r="F41" s="5">
        <v>34387339.5</v>
      </c>
      <c r="G41" s="5">
        <v>10856754.82</v>
      </c>
      <c r="H41" s="5">
        <v>6449447.6699999999</v>
      </c>
      <c r="I41" s="5">
        <v>6417826.3300000001</v>
      </c>
      <c r="J41" s="5">
        <v>24148031</v>
      </c>
      <c r="K41" s="5">
        <v>2399999.98</v>
      </c>
      <c r="L41" s="5">
        <v>29261065.32</v>
      </c>
      <c r="M41" s="5">
        <v>0</v>
      </c>
      <c r="N41" s="5">
        <v>0</v>
      </c>
      <c r="O41" s="5">
        <v>0</v>
      </c>
      <c r="P41" s="5">
        <f>SUM(D41:O41)</f>
        <v>113920464.62</v>
      </c>
    </row>
    <row r="42" spans="1:18" ht="10.9" customHeight="1" x14ac:dyDescent="0.2">
      <c r="A42" s="13" t="s">
        <v>53</v>
      </c>
      <c r="B42" s="5">
        <v>570856474</v>
      </c>
      <c r="C42" s="5">
        <v>582856474</v>
      </c>
      <c r="D42" s="5">
        <v>47085409.549999997</v>
      </c>
      <c r="E42" s="5">
        <v>47085405.539999992</v>
      </c>
      <c r="F42" s="5">
        <v>47085405.539999992</v>
      </c>
      <c r="G42" s="5">
        <v>47085405.539999992</v>
      </c>
      <c r="H42" s="5">
        <v>47085405.540000007</v>
      </c>
      <c r="I42" s="5">
        <v>47085405.539999992</v>
      </c>
      <c r="J42" s="5">
        <v>47085405.539999992</v>
      </c>
      <c r="K42" s="5">
        <v>47085405.539999992</v>
      </c>
      <c r="L42" s="5">
        <v>47085405.539999992</v>
      </c>
      <c r="M42" s="5">
        <v>0</v>
      </c>
      <c r="N42" s="5">
        <v>0</v>
      </c>
      <c r="O42" s="5">
        <v>0</v>
      </c>
      <c r="P42" s="5">
        <f>SUM(D42:O42)</f>
        <v>423768653.86999989</v>
      </c>
    </row>
    <row r="43" spans="1:18" ht="10.9" customHeight="1" x14ac:dyDescent="0.2">
      <c r="A43" s="13" t="s">
        <v>52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f>SUM(D43:O43)</f>
        <v>0</v>
      </c>
    </row>
    <row r="44" spans="1:18" ht="10.9" customHeight="1" x14ac:dyDescent="0.2">
      <c r="A44" s="13" t="s">
        <v>51</v>
      </c>
      <c r="B44" s="5">
        <v>169657636</v>
      </c>
      <c r="C44" s="5">
        <v>169657636</v>
      </c>
      <c r="D44" s="5">
        <v>13272260.5</v>
      </c>
      <c r="E44" s="5">
        <v>13272260.5</v>
      </c>
      <c r="F44" s="5">
        <v>13272260.5</v>
      </c>
      <c r="G44" s="5">
        <v>13272260.5</v>
      </c>
      <c r="H44" s="5">
        <v>13272260.5</v>
      </c>
      <c r="I44" s="5">
        <v>13272260.5</v>
      </c>
      <c r="J44" s="5">
        <v>13272260.5</v>
      </c>
      <c r="K44" s="5">
        <v>13272260.5</v>
      </c>
      <c r="L44" s="5">
        <v>13272260.5</v>
      </c>
      <c r="M44" s="5">
        <v>0</v>
      </c>
      <c r="N44" s="5">
        <v>0</v>
      </c>
      <c r="O44" s="5">
        <v>0</v>
      </c>
      <c r="P44" s="5">
        <f>SUM(D44:O44)</f>
        <v>119450344.5</v>
      </c>
    </row>
    <row r="45" spans="1:18" ht="10.9" customHeight="1" x14ac:dyDescent="0.2">
      <c r="A45" s="13" t="s">
        <v>50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f>SUM(D45:O45)</f>
        <v>0</v>
      </c>
    </row>
    <row r="46" spans="1:18" ht="10.9" customHeight="1" x14ac:dyDescent="0.2">
      <c r="A46" s="30" t="s">
        <v>49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f>SUM(D46:O46)</f>
        <v>0</v>
      </c>
    </row>
    <row r="47" spans="1:18" ht="10.9" customHeight="1" x14ac:dyDescent="0.2">
      <c r="A47" s="13" t="s">
        <v>48</v>
      </c>
      <c r="B47" s="5">
        <v>11955832</v>
      </c>
      <c r="C47" s="5">
        <v>11955832</v>
      </c>
      <c r="D47" s="5">
        <v>0</v>
      </c>
      <c r="E47" s="5">
        <v>11511654.390000001</v>
      </c>
      <c r="F47" s="5">
        <v>0</v>
      </c>
      <c r="G47" s="5"/>
      <c r="H47" s="5">
        <v>130906.07</v>
      </c>
      <c r="I47" s="5">
        <v>204537.74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f>SUM(D47:O47)</f>
        <v>11847098.200000001</v>
      </c>
    </row>
    <row r="48" spans="1:18" ht="10.9" customHeight="1" x14ac:dyDescent="0.2">
      <c r="A48" s="13" t="s">
        <v>47</v>
      </c>
      <c r="B48" s="5">
        <v>234683132</v>
      </c>
      <c r="C48" s="5">
        <v>234683132</v>
      </c>
      <c r="D48" s="5">
        <v>0</v>
      </c>
      <c r="E48" s="5">
        <v>284710</v>
      </c>
      <c r="F48" s="5">
        <v>56618781.019999996</v>
      </c>
      <c r="G48" s="5">
        <v>18967830.34</v>
      </c>
      <c r="H48" s="5">
        <v>18967830.34</v>
      </c>
      <c r="I48" s="5">
        <v>18967830.34</v>
      </c>
      <c r="J48" s="5">
        <v>18967830.34</v>
      </c>
      <c r="K48" s="5">
        <v>18945830.34</v>
      </c>
      <c r="L48" s="5">
        <v>18989830.34</v>
      </c>
      <c r="M48" s="5">
        <v>0</v>
      </c>
      <c r="N48" s="5">
        <v>0</v>
      </c>
      <c r="O48" s="5">
        <v>0</v>
      </c>
      <c r="P48" s="5">
        <f>SUM(D48:O48)</f>
        <v>170710473.06</v>
      </c>
    </row>
    <row r="49" spans="1:16" s="9" customFormat="1" ht="10.9" customHeight="1" x14ac:dyDescent="0.2">
      <c r="A49" s="27" t="s">
        <v>46</v>
      </c>
      <c r="B49" s="25">
        <f>SUM(B50:B55)</f>
        <v>22098250</v>
      </c>
      <c r="C49" s="25">
        <f>SUM(C50:C55)</f>
        <v>22098250</v>
      </c>
      <c r="D49" s="25">
        <f>SUM(D50:D55)</f>
        <v>1666666.67</v>
      </c>
      <c r="E49" s="25">
        <f>SUM(E50:E55)</f>
        <v>1666666.67</v>
      </c>
      <c r="F49" s="25">
        <f>SUM(F50:F55)</f>
        <v>1666666.67</v>
      </c>
      <c r="G49" s="25">
        <f>SUM(G50:G55)</f>
        <v>1666666.67</v>
      </c>
      <c r="H49" s="25">
        <f>SUM(H50:H55)</f>
        <v>1666666.67</v>
      </c>
      <c r="I49" s="25">
        <f>SUM(I50:I55)</f>
        <v>1666666.67</v>
      </c>
      <c r="J49" s="25">
        <f>SUM(J50:J55)</f>
        <v>1666666.67</v>
      </c>
      <c r="K49" s="25">
        <f>SUM(K50:K55)</f>
        <v>1666666.67</v>
      </c>
      <c r="L49" s="25">
        <f>SUM(L50:L55)</f>
        <v>1666666.67</v>
      </c>
      <c r="M49" s="25">
        <f>SUM(M50:M55)</f>
        <v>0</v>
      </c>
      <c r="N49" s="25">
        <f>SUM(N50:N55)</f>
        <v>0</v>
      </c>
      <c r="O49" s="25">
        <f>SUM(O50:O55)</f>
        <v>0</v>
      </c>
      <c r="P49" s="25">
        <f>SUM(D49:O49)</f>
        <v>15000000.029999999</v>
      </c>
    </row>
    <row r="50" spans="1:16" ht="10.9" customHeight="1" x14ac:dyDescent="0.2">
      <c r="A50" s="13" t="s">
        <v>45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f>SUM(D50:O50)</f>
        <v>0</v>
      </c>
    </row>
    <row r="51" spans="1:16" ht="10.9" customHeight="1" x14ac:dyDescent="0.2">
      <c r="A51" s="13" t="s">
        <v>44</v>
      </c>
      <c r="B51" s="5">
        <v>22098250</v>
      </c>
      <c r="C51" s="5">
        <v>22098250</v>
      </c>
      <c r="D51" s="5">
        <v>1666666.67</v>
      </c>
      <c r="E51" s="5">
        <v>1666666.67</v>
      </c>
      <c r="F51" s="5">
        <v>1666666.67</v>
      </c>
      <c r="G51" s="5">
        <v>1666666.67</v>
      </c>
      <c r="H51" s="5">
        <v>1666666.67</v>
      </c>
      <c r="I51" s="5">
        <v>1666666.67</v>
      </c>
      <c r="J51" s="5">
        <v>1666666.67</v>
      </c>
      <c r="K51" s="5">
        <v>1666666.67</v>
      </c>
      <c r="L51" s="5">
        <v>1666666.67</v>
      </c>
      <c r="M51" s="5">
        <v>0</v>
      </c>
      <c r="N51" s="5">
        <v>0</v>
      </c>
      <c r="O51" s="5">
        <v>0</v>
      </c>
      <c r="P51" s="5">
        <f>SUM(D51:O51)</f>
        <v>15000000.029999999</v>
      </c>
    </row>
    <row r="52" spans="1:16" ht="10.9" customHeight="1" x14ac:dyDescent="0.2">
      <c r="A52" s="13" t="s">
        <v>43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f>SUM(D52:O52)</f>
        <v>0</v>
      </c>
    </row>
    <row r="53" spans="1:16" ht="10.9" customHeight="1" x14ac:dyDescent="0.2">
      <c r="A53" s="13" t="s">
        <v>42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f>SUM(D53:O53)</f>
        <v>0</v>
      </c>
    </row>
    <row r="54" spans="1:16" ht="10.9" customHeight="1" x14ac:dyDescent="0.2">
      <c r="A54" s="13" t="s">
        <v>41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f>SUM(D54:O54)</f>
        <v>0</v>
      </c>
    </row>
    <row r="55" spans="1:16" ht="10.9" customHeight="1" x14ac:dyDescent="0.2">
      <c r="A55" s="13" t="s">
        <v>40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f>SUM(D55:O55)</f>
        <v>0</v>
      </c>
    </row>
    <row r="56" spans="1:16" ht="10.9" customHeight="1" x14ac:dyDescent="0.2">
      <c r="A56" s="27" t="s">
        <v>39</v>
      </c>
      <c r="B56" s="25">
        <f>SUM(B57:B65)</f>
        <v>35514970</v>
      </c>
      <c r="C56" s="25">
        <f>SUM(C57:C65)</f>
        <v>61183955.939999998</v>
      </c>
      <c r="D56" s="25">
        <f>SUM(D57:D65)</f>
        <v>194849.2</v>
      </c>
      <c r="E56" s="25">
        <f>SUM(E57:E65)</f>
        <v>460835</v>
      </c>
      <c r="F56" s="25">
        <f>SUM(F57:F65)</f>
        <v>705578.33</v>
      </c>
      <c r="G56" s="25">
        <f>SUM(G57:G65)</f>
        <v>231050.02</v>
      </c>
      <c r="H56" s="25">
        <f>SUM(H57:H65)</f>
        <v>0</v>
      </c>
      <c r="I56" s="25">
        <f>SUM(I57:I65)</f>
        <v>4641794.7799999993</v>
      </c>
      <c r="J56" s="25">
        <f>SUM(J57:J65)</f>
        <v>1950835.66</v>
      </c>
      <c r="K56" s="25">
        <f>SUM(K57:K65)</f>
        <v>17034398</v>
      </c>
      <c r="L56" s="25">
        <f>SUM(L57:L65)</f>
        <v>1360374.44</v>
      </c>
      <c r="M56" s="25">
        <f>SUM(M57:M65)</f>
        <v>0</v>
      </c>
      <c r="N56" s="25">
        <f>SUM(N57:N65)</f>
        <v>0</v>
      </c>
      <c r="O56" s="25">
        <f>SUM(O57:O65)</f>
        <v>0</v>
      </c>
      <c r="P56" s="25">
        <f>SUM(P57:P65)</f>
        <v>26579715.43</v>
      </c>
    </row>
    <row r="57" spans="1:16" ht="10.15" customHeight="1" x14ac:dyDescent="0.2">
      <c r="A57" s="30" t="s">
        <v>38</v>
      </c>
      <c r="B57" s="5">
        <v>17047870</v>
      </c>
      <c r="C57" s="5">
        <v>20760166.57</v>
      </c>
      <c r="D57" s="5">
        <v>0</v>
      </c>
      <c r="E57" s="5">
        <v>218270</v>
      </c>
      <c r="F57" s="5">
        <v>183986.47</v>
      </c>
      <c r="G57" s="5">
        <v>231050.02</v>
      </c>
      <c r="H57" s="5">
        <v>0</v>
      </c>
      <c r="I57" s="5">
        <v>1170542.73</v>
      </c>
      <c r="J57" s="5">
        <v>872862.3</v>
      </c>
      <c r="K57" s="5">
        <v>11813</v>
      </c>
      <c r="L57" s="5">
        <v>1047284.6699999999</v>
      </c>
      <c r="M57" s="5">
        <v>0</v>
      </c>
      <c r="N57" s="5">
        <v>0</v>
      </c>
      <c r="O57" s="5">
        <v>0</v>
      </c>
      <c r="P57" s="5">
        <f>SUM(D57:O57)</f>
        <v>3735809.19</v>
      </c>
    </row>
    <row r="58" spans="1:16" ht="10.15" customHeight="1" x14ac:dyDescent="0.2">
      <c r="A58" s="13" t="s">
        <v>37</v>
      </c>
      <c r="B58" s="5">
        <v>1310000</v>
      </c>
      <c r="C58" s="5">
        <v>7356474.0999999996</v>
      </c>
      <c r="D58" s="5">
        <v>0</v>
      </c>
      <c r="E58" s="5">
        <v>9600</v>
      </c>
      <c r="F58" s="5">
        <v>0</v>
      </c>
      <c r="G58" s="5">
        <v>0</v>
      </c>
      <c r="H58" s="5">
        <v>0</v>
      </c>
      <c r="I58" s="5">
        <v>343686.21</v>
      </c>
      <c r="J58" s="5">
        <v>661857.96</v>
      </c>
      <c r="K58" s="5">
        <v>0</v>
      </c>
      <c r="L58" s="5">
        <v>13994.8</v>
      </c>
      <c r="M58" s="5">
        <v>0</v>
      </c>
      <c r="N58" s="5">
        <v>0</v>
      </c>
      <c r="O58" s="5">
        <v>0</v>
      </c>
      <c r="P58" s="5">
        <f>SUM(D58:O58)</f>
        <v>1029138.97</v>
      </c>
    </row>
    <row r="59" spans="1:16" ht="10.15" customHeight="1" x14ac:dyDescent="0.2">
      <c r="A59" s="13" t="s">
        <v>36</v>
      </c>
      <c r="B59" s="5">
        <v>50000</v>
      </c>
      <c r="C59" s="5">
        <v>71140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21139.16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f>SUM(D59:O59)</f>
        <v>21139.16</v>
      </c>
    </row>
    <row r="60" spans="1:16" ht="10.15" customHeight="1" x14ac:dyDescent="0.2">
      <c r="A60" s="13" t="s">
        <v>35</v>
      </c>
      <c r="B60" s="5">
        <v>10141000</v>
      </c>
      <c r="C60" s="5">
        <v>21866406.579999998</v>
      </c>
      <c r="D60" s="5">
        <v>0</v>
      </c>
      <c r="E60" s="5">
        <v>0</v>
      </c>
      <c r="F60" s="5">
        <v>24993.58</v>
      </c>
      <c r="G60" s="5">
        <v>0</v>
      </c>
      <c r="H60" s="5">
        <v>0</v>
      </c>
      <c r="I60" s="5">
        <v>602458.20000000007</v>
      </c>
      <c r="J60" s="5">
        <v>233277.2</v>
      </c>
      <c r="K60" s="5">
        <v>16793820</v>
      </c>
      <c r="L60" s="5">
        <v>0</v>
      </c>
      <c r="M60" s="5">
        <v>0</v>
      </c>
      <c r="N60" s="5">
        <v>0</v>
      </c>
      <c r="O60" s="5">
        <v>0</v>
      </c>
      <c r="P60" s="5">
        <f>SUM(D60:O60)</f>
        <v>17654548.98</v>
      </c>
    </row>
    <row r="61" spans="1:16" ht="10.15" customHeight="1" x14ac:dyDescent="0.2">
      <c r="A61" s="13" t="s">
        <v>34</v>
      </c>
      <c r="B61" s="5">
        <v>6544000</v>
      </c>
      <c r="C61" s="5">
        <v>7403609.6900000013</v>
      </c>
      <c r="D61" s="5">
        <v>194849.2</v>
      </c>
      <c r="E61" s="5">
        <v>232965</v>
      </c>
      <c r="F61" s="5">
        <v>94808.28</v>
      </c>
      <c r="G61" s="5">
        <v>0</v>
      </c>
      <c r="H61" s="5">
        <v>0</v>
      </c>
      <c r="I61" s="5">
        <v>2486858.48</v>
      </c>
      <c r="J61" s="5">
        <v>182838.2</v>
      </c>
      <c r="K61" s="5">
        <v>228765</v>
      </c>
      <c r="L61" s="5">
        <v>44994.97</v>
      </c>
      <c r="M61" s="5">
        <v>0</v>
      </c>
      <c r="N61" s="5">
        <v>0</v>
      </c>
      <c r="O61" s="5">
        <v>0</v>
      </c>
      <c r="P61" s="5">
        <f>SUM(D61:O61)</f>
        <v>3466079.1300000004</v>
      </c>
    </row>
    <row r="62" spans="1:16" ht="10.15" customHeight="1" x14ac:dyDescent="0.2">
      <c r="A62" s="13" t="s">
        <v>33</v>
      </c>
      <c r="B62" s="5">
        <v>402000</v>
      </c>
      <c r="C62" s="5">
        <v>200100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f>SUM(D62:O62)</f>
        <v>0</v>
      </c>
    </row>
    <row r="63" spans="1:16" ht="10.15" customHeight="1" x14ac:dyDescent="0.2">
      <c r="A63" s="30" t="s">
        <v>32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f>SUM(D63:O63)</f>
        <v>0</v>
      </c>
    </row>
    <row r="64" spans="1:16" ht="10.15" customHeight="1" x14ac:dyDescent="0.2">
      <c r="A64" s="30" t="s">
        <v>31</v>
      </c>
      <c r="B64" s="5">
        <v>100</v>
      </c>
      <c r="C64" s="5">
        <v>1825769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254100</v>
      </c>
      <c r="M64" s="5">
        <v>0</v>
      </c>
      <c r="N64" s="5">
        <v>0</v>
      </c>
      <c r="O64" s="5">
        <v>0</v>
      </c>
      <c r="P64" s="5">
        <f>SUM(D64:O64)</f>
        <v>254100</v>
      </c>
    </row>
    <row r="65" spans="1:16" ht="10.15" customHeight="1" x14ac:dyDescent="0.2">
      <c r="A65" s="13" t="s">
        <v>30</v>
      </c>
      <c r="B65" s="5">
        <v>20000</v>
      </c>
      <c r="C65" s="5">
        <v>1700290</v>
      </c>
      <c r="D65" s="5">
        <v>0</v>
      </c>
      <c r="E65" s="5">
        <v>0</v>
      </c>
      <c r="F65" s="5">
        <v>401790</v>
      </c>
      <c r="G65" s="5">
        <v>0</v>
      </c>
      <c r="H65" s="5">
        <v>0</v>
      </c>
      <c r="I65" s="5">
        <v>17110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f>SUM(D65:O65)</f>
        <v>418900</v>
      </c>
    </row>
    <row r="66" spans="1:16" s="31" customFormat="1" ht="10.9" customHeight="1" x14ac:dyDescent="0.2">
      <c r="A66" s="26" t="s">
        <v>29</v>
      </c>
      <c r="B66" s="25">
        <f>SUM(B67:B70)</f>
        <v>17100000</v>
      </c>
      <c r="C66" s="25">
        <f>SUM(C67:C70)</f>
        <v>12387420</v>
      </c>
      <c r="D66" s="25">
        <f>SUM(D67:D70)</f>
        <v>0</v>
      </c>
      <c r="E66" s="25">
        <f>SUM(E67:E70)</f>
        <v>0</v>
      </c>
      <c r="F66" s="25">
        <f>SUM(F67:F70)</f>
        <v>0</v>
      </c>
      <c r="G66" s="25">
        <f>SUM(G67:G70)</f>
        <v>0</v>
      </c>
      <c r="H66" s="25">
        <f>SUM(H67:H70)</f>
        <v>0</v>
      </c>
      <c r="I66" s="25">
        <f>SUM(I67:I70)</f>
        <v>5099396.6500000004</v>
      </c>
      <c r="J66" s="25">
        <f>SUM(J67:J70)</f>
        <v>0</v>
      </c>
      <c r="K66" s="25">
        <f>SUM(K67:K70)</f>
        <v>1457604.6600000001</v>
      </c>
      <c r="L66" s="25">
        <f>SUM(L67:L70)</f>
        <v>0</v>
      </c>
      <c r="M66" s="25">
        <f>SUM(M67:M70)</f>
        <v>0</v>
      </c>
      <c r="N66" s="25">
        <f>SUM(N67:N70)</f>
        <v>0</v>
      </c>
      <c r="O66" s="25">
        <f>SUM(O67:O70)</f>
        <v>0</v>
      </c>
      <c r="P66" s="25">
        <f>SUM(D66:O66)</f>
        <v>6557001.3100000005</v>
      </c>
    </row>
    <row r="67" spans="1:16" ht="8.4499999999999993" customHeight="1" x14ac:dyDescent="0.2">
      <c r="A67" s="30" t="s">
        <v>28</v>
      </c>
      <c r="B67" s="5">
        <v>17000000</v>
      </c>
      <c r="C67" s="5">
        <v>12387420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5099396.6500000004</v>
      </c>
      <c r="J67" s="5">
        <v>0</v>
      </c>
      <c r="K67" s="5">
        <v>1457604.6600000001</v>
      </c>
      <c r="L67" s="5">
        <v>0</v>
      </c>
      <c r="M67" s="5">
        <v>0</v>
      </c>
      <c r="N67" s="5">
        <v>0</v>
      </c>
      <c r="O67" s="5">
        <v>0</v>
      </c>
      <c r="P67" s="5">
        <f>SUM(D67:O67)</f>
        <v>6557001.3100000005</v>
      </c>
    </row>
    <row r="68" spans="1:16" ht="9" customHeight="1" x14ac:dyDescent="0.2">
      <c r="A68" s="30" t="s">
        <v>27</v>
      </c>
      <c r="B68" s="5">
        <v>100000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f>SUM(D68:O68)</f>
        <v>0</v>
      </c>
    </row>
    <row r="69" spans="1:16" ht="10.15" customHeight="1" x14ac:dyDescent="0.2">
      <c r="A69" s="13" t="s">
        <v>26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f>SUM(D69:O69)</f>
        <v>0</v>
      </c>
    </row>
    <row r="70" spans="1:16" ht="10.9" customHeight="1" x14ac:dyDescent="0.2">
      <c r="A70" s="13" t="s">
        <v>25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f>SUM(D70:O70)</f>
        <v>0</v>
      </c>
    </row>
    <row r="71" spans="1:16" ht="10.9" customHeight="1" x14ac:dyDescent="0.2">
      <c r="A71" s="27" t="s">
        <v>24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f>SUM(D71:O71)</f>
        <v>0</v>
      </c>
    </row>
    <row r="72" spans="1:16" ht="10.9" customHeight="1" x14ac:dyDescent="0.2">
      <c r="A72" s="30" t="s">
        <v>23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f>SUM(D72:O72)</f>
        <v>0</v>
      </c>
    </row>
    <row r="73" spans="1:16" ht="10.9" customHeight="1" x14ac:dyDescent="0.2">
      <c r="A73" s="13" t="s">
        <v>22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f>SUM(D73:O73)</f>
        <v>0</v>
      </c>
    </row>
    <row r="74" spans="1:16" ht="10.9" customHeight="1" x14ac:dyDescent="0.2">
      <c r="A74" s="26" t="s">
        <v>21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f>SUM(D74:O74)</f>
        <v>0</v>
      </c>
    </row>
    <row r="75" spans="1:16" ht="10.9" customHeight="1" x14ac:dyDescent="0.2">
      <c r="A75" s="13" t="s">
        <v>20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f>SUM(D75:O75)</f>
        <v>0</v>
      </c>
    </row>
    <row r="76" spans="1:16" ht="10.9" customHeight="1" x14ac:dyDescent="0.2">
      <c r="A76" s="13" t="s">
        <v>19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f>SUM(D76:O76)</f>
        <v>0</v>
      </c>
    </row>
    <row r="77" spans="1:16" ht="10.9" customHeight="1" x14ac:dyDescent="0.2">
      <c r="A77" s="13" t="s">
        <v>18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f>SUM(D77:O77)</f>
        <v>0</v>
      </c>
    </row>
    <row r="78" spans="1:16" ht="10.9" customHeight="1" x14ac:dyDescent="0.2">
      <c r="A78" s="29" t="s">
        <v>17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f>SUM(D78:O78)</f>
        <v>0</v>
      </c>
    </row>
    <row r="79" spans="1:16" ht="10.9" customHeight="1" x14ac:dyDescent="0.2">
      <c r="A79" s="27" t="s">
        <v>16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f>SUM(D79:O79)</f>
        <v>0</v>
      </c>
    </row>
    <row r="80" spans="1:16" ht="10.9" customHeight="1" x14ac:dyDescent="0.2">
      <c r="A80" s="13" t="s">
        <v>15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f>SUM(D80:O80)</f>
        <v>0</v>
      </c>
    </row>
    <row r="81" spans="1:18" ht="10.9" customHeight="1" x14ac:dyDescent="0.2">
      <c r="A81" s="13" t="s">
        <v>14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f>SUM(D81:O81)</f>
        <v>0</v>
      </c>
    </row>
    <row r="82" spans="1:18" ht="10.9" customHeight="1" x14ac:dyDescent="0.2">
      <c r="A82" s="26" t="s">
        <v>13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f>SUM(D82:O82)</f>
        <v>0</v>
      </c>
    </row>
    <row r="83" spans="1:18" ht="10.9" customHeight="1" x14ac:dyDescent="0.2">
      <c r="A83" s="13" t="s">
        <v>12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f>SUM(D83:O83)</f>
        <v>0</v>
      </c>
    </row>
    <row r="84" spans="1:18" ht="10.9" customHeight="1" x14ac:dyDescent="0.2">
      <c r="A84" s="13" t="s">
        <v>11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f>SUM(D84:O84)</f>
        <v>0</v>
      </c>
    </row>
    <row r="85" spans="1:18" ht="10.9" customHeight="1" x14ac:dyDescent="0.2">
      <c r="A85" s="26" t="s">
        <v>10</v>
      </c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f>SUM(D85:O85)</f>
        <v>0</v>
      </c>
    </row>
    <row r="86" spans="1:18" ht="10.9" customHeight="1" x14ac:dyDescent="0.2">
      <c r="A86" s="13" t="s">
        <v>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f>SUM(D86:O86)</f>
        <v>0</v>
      </c>
    </row>
    <row r="87" spans="1:18" s="21" customFormat="1" x14ac:dyDescent="0.2">
      <c r="A87" s="24" t="s">
        <v>8</v>
      </c>
      <c r="B87" s="23">
        <f>B14+B20+B30+B40+B49+B56+B66</f>
        <v>4163038522</v>
      </c>
      <c r="C87" s="23">
        <f>C14+C20+C30+C40+C49+C56+C66</f>
        <v>4351317450.1899996</v>
      </c>
      <c r="D87" s="23">
        <f>D14+D20+D30+D40+D49+D56+D66</f>
        <v>230428536.26999995</v>
      </c>
      <c r="E87" s="23">
        <f>E14+E20+E30+E40+E49+E56+E66</f>
        <v>242623256.75999996</v>
      </c>
      <c r="F87" s="23">
        <f>F14+F20+F30+F40+F49+F56+F66</f>
        <v>335752562.32000005</v>
      </c>
      <c r="G87" s="23">
        <f>G14+G20+G30+G40+G49+G56+G66</f>
        <v>286687490.04000002</v>
      </c>
      <c r="H87" s="23">
        <f>H14+H20+H30+H40+H49+H56+H66</f>
        <v>345322351.43000001</v>
      </c>
      <c r="I87" s="23">
        <f>I14+I20+I30+I40+I49+I56+I66</f>
        <v>331228427.84999996</v>
      </c>
      <c r="J87" s="23">
        <f>J14+J20+J30+J40+J49+J56+J66</f>
        <v>311681620.94000006</v>
      </c>
      <c r="K87" s="23">
        <f>K14+K20+K30+K40+K49+K56+K66</f>
        <v>312772304.66000009</v>
      </c>
      <c r="L87" s="23">
        <f>L14+L20+L30+L40+L49+L56+L66</f>
        <v>331921546.63999999</v>
      </c>
      <c r="M87" s="23">
        <f>M14+M20+M30+M40+M49+M56+M66</f>
        <v>0</v>
      </c>
      <c r="N87" s="23">
        <f>N14+N20+N30+N40+N49+N56+N66</f>
        <v>0</v>
      </c>
      <c r="O87" s="23">
        <f>O14+O20+O30+O40+O49+O56+O66</f>
        <v>0</v>
      </c>
      <c r="P87" s="23">
        <f>SUM(D87:O87)</f>
        <v>2728418096.9099998</v>
      </c>
      <c r="Q87" s="22"/>
      <c r="R87" s="22"/>
    </row>
    <row r="88" spans="1:18" ht="12" customHeight="1" x14ac:dyDescent="0.2">
      <c r="A88" s="4" t="s">
        <v>7</v>
      </c>
      <c r="B88" s="4"/>
      <c r="C88" s="4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4"/>
      <c r="O88" s="4"/>
      <c r="Q88" s="19"/>
    </row>
    <row r="89" spans="1:18" ht="12.6" customHeight="1" x14ac:dyDescent="0.2">
      <c r="A89" s="15" t="s">
        <v>6</v>
      </c>
      <c r="B89" s="15"/>
      <c r="C89" s="15"/>
      <c r="D89" s="15"/>
      <c r="E89" s="15"/>
      <c r="F89" s="15"/>
      <c r="G89" s="15"/>
      <c r="H89" s="15"/>
      <c r="I89" s="15"/>
      <c r="J89" s="15"/>
      <c r="K89" s="4"/>
      <c r="L89" s="4"/>
      <c r="M89" s="4"/>
      <c r="N89" s="4"/>
      <c r="O89" s="4"/>
      <c r="P89" s="4"/>
    </row>
    <row r="90" spans="1:18" ht="12.6" customHeight="1" x14ac:dyDescent="0.2">
      <c r="A90" s="18" t="s">
        <v>5</v>
      </c>
      <c r="B90" s="18"/>
      <c r="C90" s="18"/>
      <c r="D90" s="17"/>
      <c r="E90" s="17"/>
      <c r="F90" s="17"/>
      <c r="G90" s="17"/>
      <c r="H90" s="17"/>
      <c r="I90" s="17"/>
      <c r="J90" s="17"/>
      <c r="K90" s="4"/>
      <c r="L90" s="4"/>
      <c r="M90" s="4"/>
      <c r="N90" s="4"/>
      <c r="O90" s="4"/>
      <c r="P90" s="4"/>
    </row>
    <row r="91" spans="1:18" ht="18" customHeight="1" x14ac:dyDescent="0.2">
      <c r="A91" s="16" t="s">
        <v>4</v>
      </c>
      <c r="B91" s="16"/>
      <c r="C91" s="16"/>
      <c r="D91" s="16"/>
      <c r="E91" s="16"/>
      <c r="F91" s="16"/>
      <c r="G91" s="15"/>
      <c r="H91" s="15"/>
      <c r="I91" s="15"/>
      <c r="J91" s="15"/>
      <c r="K91" s="4"/>
      <c r="L91" s="4"/>
      <c r="M91" s="4"/>
      <c r="N91" s="4"/>
      <c r="O91" s="4"/>
      <c r="P91" s="4"/>
    </row>
    <row r="92" spans="1:18" ht="34.15" customHeight="1" x14ac:dyDescent="0.2">
      <c r="A92" s="14"/>
      <c r="B92" s="13"/>
      <c r="C92" s="13"/>
      <c r="D92" s="13"/>
      <c r="E92" s="13"/>
      <c r="F92" s="13"/>
      <c r="G92" s="13"/>
      <c r="H92" s="13"/>
      <c r="I92" s="13"/>
      <c r="J92" s="13"/>
      <c r="K92" s="4"/>
      <c r="L92" s="12"/>
      <c r="M92" s="12"/>
      <c r="N92" s="12"/>
      <c r="O92" s="12"/>
      <c r="P92" s="12"/>
    </row>
    <row r="93" spans="1:18" s="9" customFormat="1" ht="15" x14ac:dyDescent="0.2">
      <c r="A93" s="11" t="s">
        <v>3</v>
      </c>
      <c r="L93" s="10" t="s">
        <v>2</v>
      </c>
      <c r="M93" s="10"/>
      <c r="N93" s="10"/>
      <c r="O93" s="10"/>
      <c r="P93" s="10"/>
    </row>
    <row r="94" spans="1:18" s="6" customFormat="1" ht="15" x14ac:dyDescent="0.2">
      <c r="A94" s="8" t="s">
        <v>1</v>
      </c>
      <c r="L94" s="7" t="s">
        <v>0</v>
      </c>
      <c r="M94" s="7"/>
      <c r="N94" s="7"/>
      <c r="O94" s="7"/>
      <c r="P94" s="7"/>
    </row>
    <row r="95" spans="1:18" x14ac:dyDescent="0.2">
      <c r="A95" s="4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8" x14ac:dyDescent="0.2">
      <c r="A96" s="2"/>
      <c r="B96" s="3"/>
      <c r="C96" s="3"/>
      <c r="D96" s="3"/>
      <c r="E96" s="3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</sheetData>
  <mergeCells count="13">
    <mergeCell ref="D11:O11"/>
    <mergeCell ref="A90:C90"/>
    <mergeCell ref="A91:F91"/>
    <mergeCell ref="L93:P93"/>
    <mergeCell ref="L94:P94"/>
    <mergeCell ref="A10:P10"/>
    <mergeCell ref="A6:P6"/>
    <mergeCell ref="A7:P7"/>
    <mergeCell ref="A8:P8"/>
    <mergeCell ref="A9:P9"/>
    <mergeCell ref="A11:A12"/>
    <mergeCell ref="B11:B12"/>
    <mergeCell ref="C11:C1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2025-10-02T13:19:36Z</dcterms:created>
  <dcterms:modified xsi:type="dcterms:W3CDTF">2025-10-02T13:20:33Z</dcterms:modified>
</cp:coreProperties>
</file>