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Julio\Presupuesto\"/>
    </mc:Choice>
  </mc:AlternateContent>
  <xr:revisionPtr revIDLastSave="0" documentId="8_{658BFE1D-5989-4934-9D0D-C4A5EB1ABDC4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P16" i="1"/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57" i="1" l="1"/>
  <c r="P15" i="1"/>
  <c r="P67" i="1"/>
  <c r="C31" i="1"/>
  <c r="D31" i="1"/>
  <c r="E31" i="1"/>
  <c r="F31" i="1"/>
  <c r="G31" i="1"/>
  <c r="H31" i="1"/>
  <c r="I31" i="1"/>
  <c r="F21" i="1"/>
  <c r="F15" i="1"/>
  <c r="B57" i="1" l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E88" i="1" l="1"/>
  <c r="P31" i="1"/>
  <c r="P50" i="1"/>
  <c r="P41" i="1"/>
  <c r="P21" i="1"/>
  <c r="C88" i="1"/>
  <c r="N88" i="1"/>
  <c r="F88" i="1"/>
  <c r="I88" i="1"/>
  <c r="M88" i="1"/>
  <c r="G88" i="1"/>
  <c r="O88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<sst xmlns="http://schemas.openxmlformats.org/spreadsheetml/2006/main" count="107" uniqueCount="107">
  <si>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</si>
  <si>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</si>
  <si>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 xml:space="preserve">Ejecución de Gastos y Aplicaciones financieras 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</si>
  <si>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</si>
  <si>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</si>
  <si>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</si>
  <si>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</si>
  <si>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</si>
  <si>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</si>
  <si>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</si>
  <si>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</si>
  <si>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</si>
  <si>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</si>
  <si>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</si>
  <si>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</si>
  <si>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</si>
  <si>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</si>
  <si>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</si>
  <si>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</si>
  <si>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</si>
  <si>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</si>
  <si>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</si>
  <si>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</si>
  <si>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</si>
  <si>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</si>
  <si>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</si>
  <si>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</si>
  <si>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</si>
  <si>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</si>
  <si>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</si>
  <si>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</si>
  <si>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</si>
  <si>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</si>
  <si>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</si>
  <si>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</si>
  <si>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</si>
  <si>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</si>
  <si>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</si>
  <si>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</si>
  <si>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</si>
  <si>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</si>
  <si>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</si>
  <si>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</si>
  <si>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</si>
  <si>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</si>
  <si>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</si>
  <si>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</si>
  <si>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</si>
  <si>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</si>
  <si>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</si>
  <si>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</si>
  <si>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</si>
  <si>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</si>
  <si>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</si>
  <si>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</si>
  <si>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</si>
  <si>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</si>
  <si>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</si>
  <si>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</si>
  <si>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</si>
  <si>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</si>
  <si>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</si>
  <si>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</si>
  <si>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</si>
  <si>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</si>
  <si>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</si>
  <si>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</si>
  <si>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</si>
  <si>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</si>
  <si>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</si>
  <si>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</si>
  <si>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</si>
  <si>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</si>
  <si>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</si>
  <si>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</si>
  <si>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</si>
  <si>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</si>
  <si>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</si>
  <si>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</si>
  <si>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</si>
  <si>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</si>
  <si>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</si>
  <si>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</si>
  <si>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</si>
  <si>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</si>
  <si>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</si>
  <si>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</si>
  <si>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</si>
  <si>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</si>
  <si>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</si>
  <si>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</si>
  <si>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</si>
  <si>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</si>
  <si>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</si>
  <si>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</si>
  <si>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</si>
  <si>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</si>
  <si>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</si>
  <si>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</si>
  <si>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</si>
  <si>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</si>
  <si>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</si>
  <si>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</si>
  <si>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</si>
  <si>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Capítulo 0216</t>
  </si>
  <si>
    <t>Año 2024</t>
  </si>
  <si>
    <t>En RD$2,011,077,957.53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</si>
</sst>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19131</xdr:colOff>
      <xdr:row>0</xdr:row>
      <xdr:rowOff>119703</xdr:rowOff>
    </xdr:from>
    <xdr:to>
      <xdr:col>6</xdr:col>
      <xdr:colOff>332347</xdr:colOff>
      <xdr:row>5</xdr:row>
      <xdr:rowOff>37419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81" y="119703"/>
          <a:ext cx="1067889" cy="7236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dimension ref="A5:V105"/>
  <sheetViews>
    <sheetView showGridLines="0" tabSelected="1" topLeftCell="B1" zoomScale="130" zoomScaleNormal="130" workbookViewId="0">
      <selection activeCell="A7" sqref="A7:P7"/>
    </sheetView>
  </sheetViews>
  <sheetFormatPr baseColWidth="10" defaultColWidth="13.33203125" defaultRowHeight="12.75" x14ac:dyDescent="0.2"/>
  <cols>
    <col min="1" max="1" width="52" style="6" customWidth="1"/>
    <col min="2" max="2" width="15" style="6" bestFit="1" customWidth="1"/>
    <col min="3" max="3" width="14.5" style="6" bestFit="1" customWidth="1"/>
    <col min="4" max="4" width="13" style="6" customWidth="1"/>
    <col min="5" max="5" width="13.83203125" style="6" bestFit="1" customWidth="1"/>
    <col min="6" max="6" width="13.1640625" style="6" customWidth="1"/>
    <col min="7" max="7" width="12.83203125" style="6" customWidth="1"/>
    <col min="8" max="9" width="13.33203125" style="6" bestFit="1" customWidth="1"/>
    <col min="10" max="10" width="13" style="6" bestFit="1" customWidth="1"/>
    <col min="11" max="11" width="8.83203125" style="6" customWidth="1"/>
    <col min="12" max="12" width="10.6640625" style="6" customWidth="1"/>
    <col min="13" max="14" width="9.6640625" style="6" customWidth="1"/>
    <col min="15" max="15" width="10.6640625" style="6" customWidth="1"/>
    <col min="16" max="16" width="14.33203125" style="6" bestFit="1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103</v>
      </c>
    </row>
    <row r="6" spans="1:22" ht="16.899999999999999" customHeight="1" x14ac:dyDescent="0.2">
      <c r="A6" s="40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2" ht="21" customHeight="1" x14ac:dyDescent="0.2">
      <c r="A7" s="38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2" ht="15.75" x14ac:dyDescent="0.2">
      <c r="A8" s="42" t="s">
        <v>105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2" ht="15.75" customHeight="1" x14ac:dyDescent="0.2">
      <c r="A9" s="38" t="s">
        <v>2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22" ht="15.75" customHeight="1" x14ac:dyDescent="0.2">
      <c r="A10" s="41" t="s">
        <v>106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22" ht="15.75" x14ac:dyDescent="0.2">
      <c r="A11" s="38" t="s">
        <v>104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22" ht="25.5" customHeight="1" x14ac:dyDescent="0.2">
      <c r="A12" s="33" t="s">
        <v>3</v>
      </c>
      <c r="B12" s="34" t="s">
        <v>4</v>
      </c>
      <c r="C12" s="34" t="s">
        <v>5</v>
      </c>
      <c r="D12" s="44" t="s">
        <v>6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3"/>
      <c r="B13" s="35"/>
      <c r="C13" s="35"/>
      <c r="D13" s="1" t="s">
        <v>7</v>
      </c>
      <c r="E13" s="1" t="s">
        <v>8</v>
      </c>
      <c r="F13" s="1" t="s">
        <v>9</v>
      </c>
      <c r="G13" s="1" t="s">
        <v>10</v>
      </c>
      <c r="H13" s="2" t="s">
        <v>11</v>
      </c>
      <c r="I13" s="1" t="s">
        <v>12</v>
      </c>
      <c r="J13" s="2" t="s">
        <v>13</v>
      </c>
      <c r="K13" s="1" t="s">
        <v>14</v>
      </c>
      <c r="L13" s="1" t="s">
        <v>15</v>
      </c>
      <c r="M13" s="1" t="s">
        <v>16</v>
      </c>
      <c r="N13" s="1" t="s">
        <v>17</v>
      </c>
      <c r="O13" s="2" t="s">
        <v>18</v>
      </c>
      <c r="P13" s="1" t="s">
        <v>19</v>
      </c>
      <c r="Q13" s="25"/>
      <c r="R13" s="25"/>
      <c r="S13" s="25"/>
      <c r="T13" s="25"/>
      <c r="U13" s="25"/>
      <c r="V13" s="25"/>
    </row>
    <row r="14" spans="1:22" x14ac:dyDescent="0.2">
      <c r="A14" s="7" t="s">
        <v>20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21</v>
      </c>
      <c r="B15" s="11">
        <f>B16+B17+B20+B18+B19</f>
        <v>2127069829</v>
      </c>
      <c r="C15" s="11">
        <f>C16+C17+C20+C18+C19</f>
        <v>2151706919.8499999</v>
      </c>
      <c r="D15" s="11">
        <f>D16+D17+D20+D18+D19</f>
        <v>137804784.59</v>
      </c>
      <c r="E15" s="11">
        <f>E16+E17+E20+E18+E19</f>
        <v>136518479</v>
      </c>
      <c r="F15" s="11">
        <f t="shared" ref="F15" si="0">F16+F17+F20+F18+F19</f>
        <v>138396207</v>
      </c>
      <c r="G15" s="11">
        <f t="shared" ref="G15:O15" si="1">G16+G17+G20+G18+G19</f>
        <v>140964280.11000001</v>
      </c>
      <c r="H15" s="11">
        <f t="shared" si="1"/>
        <v>193442959.31000003</v>
      </c>
      <c r="I15" s="11">
        <f t="shared" si="1"/>
        <v>183922931.43000004</v>
      </c>
      <c r="J15" s="11">
        <f t="shared" si="1"/>
        <v>150028217.90000001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>SUM(P16:P20)</f>
        <v>1081077859.3400002</v>
      </c>
    </row>
    <row r="16" spans="1:22" ht="10.9" customHeight="1" x14ac:dyDescent="0.2">
      <c r="A16" s="12" t="s">
        <v>22</v>
      </c>
      <c r="B16" s="13">
        <v>1505757790</v>
      </c>
      <c r="C16" s="13">
        <v>1573573094.2899997</v>
      </c>
      <c r="D16" s="13">
        <v>117372095.15000001</v>
      </c>
      <c r="E16" s="13">
        <v>115860635.62</v>
      </c>
      <c r="F16" s="13">
        <v>117674758.78</v>
      </c>
      <c r="G16" s="13">
        <v>119278203.77000001</v>
      </c>
      <c r="H16" s="13">
        <v>121065988.24000001</v>
      </c>
      <c r="I16" s="13">
        <v>118872837.58000001</v>
      </c>
      <c r="J16" s="13">
        <v>120491762.12000002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f>SUM(D16:O16)</f>
        <v>830616281.26000011</v>
      </c>
    </row>
    <row r="17" spans="1:16" ht="10.9" customHeight="1" x14ac:dyDescent="0.2">
      <c r="A17" s="12" t="s">
        <v>23</v>
      </c>
      <c r="B17" s="13">
        <v>411426485</v>
      </c>
      <c r="C17" s="13">
        <v>359282799</v>
      </c>
      <c r="D17" s="13">
        <v>2935828.83</v>
      </c>
      <c r="E17" s="13">
        <v>3206325.2</v>
      </c>
      <c r="F17" s="13">
        <v>3037335.2800000003</v>
      </c>
      <c r="G17" s="13">
        <v>3814549.19</v>
      </c>
      <c r="H17" s="13">
        <v>54423226.280000001</v>
      </c>
      <c r="I17" s="13">
        <v>47063589.079999998</v>
      </c>
      <c r="J17" s="13">
        <v>11371734.719999997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80" si="2">SUM(D17:O17)</f>
        <v>125852588.58</v>
      </c>
    </row>
    <row r="18" spans="1:16" ht="10.9" customHeight="1" x14ac:dyDescent="0.2">
      <c r="A18" s="14" t="s">
        <v>24</v>
      </c>
      <c r="B18" s="13">
        <v>330000</v>
      </c>
      <c r="C18" s="13">
        <v>396000</v>
      </c>
      <c r="D18" s="13">
        <v>0</v>
      </c>
      <c r="E18" s="13">
        <v>18816</v>
      </c>
      <c r="F18" s="13">
        <v>0</v>
      </c>
      <c r="G18" s="13">
        <v>0</v>
      </c>
      <c r="H18" s="13">
        <v>9096.9599999999991</v>
      </c>
      <c r="I18" s="13">
        <v>17984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f t="shared" si="2"/>
        <v>45896.959999999999</v>
      </c>
    </row>
    <row r="19" spans="1:16" ht="10.9" customHeight="1" x14ac:dyDescent="0.2">
      <c r="A19" s="14" t="s">
        <v>25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26</v>
      </c>
      <c r="B20" s="13">
        <v>209555554</v>
      </c>
      <c r="C20" s="13">
        <v>218455026.56000003</v>
      </c>
      <c r="D20" s="13">
        <v>17496860.609999999</v>
      </c>
      <c r="E20" s="13">
        <v>17432702.179999996</v>
      </c>
      <c r="F20" s="13">
        <v>17684112.940000001</v>
      </c>
      <c r="G20" s="13">
        <v>17871527.149999995</v>
      </c>
      <c r="H20" s="13">
        <v>17944647.829999998</v>
      </c>
      <c r="I20" s="13">
        <v>17968520.770000003</v>
      </c>
      <c r="J20" s="13">
        <v>18164721.059999995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 t="shared" si="2"/>
        <v>124563092.53999999</v>
      </c>
    </row>
    <row r="21" spans="1:16" ht="10.9" customHeight="1" x14ac:dyDescent="0.2">
      <c r="A21" s="9" t="s">
        <v>27</v>
      </c>
      <c r="B21" s="10">
        <f>SUM(B22:B30)</f>
        <v>605829229</v>
      </c>
      <c r="C21" s="10">
        <f t="shared" ref="C21:F21" si="3">SUM(C22:C30)</f>
        <v>636094893.90999997</v>
      </c>
      <c r="D21" s="10">
        <f t="shared" si="3"/>
        <v>16385747.470000004</v>
      </c>
      <c r="E21" s="10">
        <f t="shared" si="3"/>
        <v>17370138.989999998</v>
      </c>
      <c r="F21" s="10">
        <f t="shared" si="3"/>
        <v>49338511.86999999</v>
      </c>
      <c r="G21" s="10">
        <f t="shared" ref="G21:H21" si="4">SUM(G22:G30)</f>
        <v>26401488.999999996</v>
      </c>
      <c r="H21" s="10">
        <f t="shared" si="4"/>
        <v>53142979.829999991</v>
      </c>
      <c r="I21" s="10">
        <f t="shared" ref="I21" si="5">SUM(I22:I30)</f>
        <v>20395617.920000006</v>
      </c>
      <c r="J21" s="10">
        <f t="shared" ref="J21:K21" si="6">SUM(J22:J30)</f>
        <v>29754755.050000001</v>
      </c>
      <c r="K21" s="10">
        <f t="shared" si="6"/>
        <v>0</v>
      </c>
      <c r="L21" s="10">
        <f t="shared" ref="L21" si="7">SUM(L22:L30)</f>
        <v>0</v>
      </c>
      <c r="M21" s="10">
        <f t="shared" ref="M21:N21" si="8">SUM(M22:M30)</f>
        <v>0</v>
      </c>
      <c r="N21" s="10">
        <f t="shared" si="8"/>
        <v>0</v>
      </c>
      <c r="O21" s="10">
        <f>SUM(O22:O30)</f>
        <v>0</v>
      </c>
      <c r="P21" s="10">
        <f t="shared" si="2"/>
        <v>212789240.13</v>
      </c>
    </row>
    <row r="22" spans="1:16" ht="10.9" customHeight="1" x14ac:dyDescent="0.2">
      <c r="A22" s="12" t="s">
        <v>28</v>
      </c>
      <c r="B22" s="13">
        <v>219056434</v>
      </c>
      <c r="C22" s="13">
        <v>209389933</v>
      </c>
      <c r="D22" s="13">
        <v>12702616.710000003</v>
      </c>
      <c r="E22" s="13">
        <v>14264421.699999999</v>
      </c>
      <c r="F22" s="13">
        <v>15880575.759999998</v>
      </c>
      <c r="G22" s="13">
        <v>13989220.439999999</v>
      </c>
      <c r="H22" s="13">
        <v>20292397.139999997</v>
      </c>
      <c r="I22" s="13">
        <v>14863273.25</v>
      </c>
      <c r="J22" s="13">
        <v>17857545.489999998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2"/>
        <v>109850050.48999999</v>
      </c>
    </row>
    <row r="23" spans="1:16" ht="10.9" customHeight="1" x14ac:dyDescent="0.2">
      <c r="A23" s="14" t="s">
        <v>29</v>
      </c>
      <c r="B23" s="13">
        <v>24296300</v>
      </c>
      <c r="C23" s="13">
        <v>26952532</v>
      </c>
      <c r="D23" s="13">
        <v>0</v>
      </c>
      <c r="E23" s="13">
        <v>34283.26</v>
      </c>
      <c r="F23" s="13">
        <v>1870363.03</v>
      </c>
      <c r="G23" s="13">
        <v>2008962.8800000001</v>
      </c>
      <c r="H23" s="13">
        <v>1566966.85</v>
      </c>
      <c r="I23" s="13">
        <v>1312640.21</v>
      </c>
      <c r="J23" s="13">
        <v>402828.4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si="2"/>
        <v>7196044.6299999999</v>
      </c>
    </row>
    <row r="24" spans="1:16" ht="10.9" customHeight="1" x14ac:dyDescent="0.2">
      <c r="A24" s="12" t="s">
        <v>30</v>
      </c>
      <c r="B24" s="13">
        <v>21964031</v>
      </c>
      <c r="C24" s="13">
        <v>19064031</v>
      </c>
      <c r="D24" s="13">
        <v>0</v>
      </c>
      <c r="E24" s="13">
        <v>100300</v>
      </c>
      <c r="F24" s="13">
        <v>18600</v>
      </c>
      <c r="G24" s="13">
        <v>103300</v>
      </c>
      <c r="H24" s="13">
        <v>6844835</v>
      </c>
      <c r="I24" s="13">
        <v>6557.5</v>
      </c>
      <c r="J24" s="13">
        <v>176412.5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2"/>
        <v>7250005</v>
      </c>
    </row>
    <row r="25" spans="1:16" ht="10.9" customHeight="1" x14ac:dyDescent="0.2">
      <c r="A25" s="12" t="s">
        <v>31</v>
      </c>
      <c r="B25" s="13">
        <v>4661980</v>
      </c>
      <c r="C25" s="13">
        <v>4940780</v>
      </c>
      <c r="D25" s="13">
        <v>0</v>
      </c>
      <c r="E25" s="13">
        <v>0</v>
      </c>
      <c r="F25" s="13">
        <v>362000</v>
      </c>
      <c r="G25" s="13">
        <v>0</v>
      </c>
      <c r="H25" s="13">
        <v>55000</v>
      </c>
      <c r="I25" s="13">
        <v>0</v>
      </c>
      <c r="J25" s="13">
        <v>272882.8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2"/>
        <v>689882.8</v>
      </c>
    </row>
    <row r="26" spans="1:16" ht="16.899999999999999" customHeight="1" x14ac:dyDescent="0.2">
      <c r="A26" s="12" t="s">
        <v>32</v>
      </c>
      <c r="B26" s="13">
        <v>26589000</v>
      </c>
      <c r="C26" s="13">
        <v>30730474</v>
      </c>
      <c r="D26" s="13">
        <v>34034.74</v>
      </c>
      <c r="E26" s="13">
        <v>29500</v>
      </c>
      <c r="F26" s="13">
        <v>1050067.25</v>
      </c>
      <c r="G26" s="13">
        <v>556736.86</v>
      </c>
      <c r="H26" s="13">
        <v>1324619.5699999998</v>
      </c>
      <c r="I26" s="13">
        <v>699658.98</v>
      </c>
      <c r="J26" s="13">
        <v>839303.83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2"/>
        <v>4533921.2299999995</v>
      </c>
    </row>
    <row r="27" spans="1:16" ht="13.9" customHeight="1" x14ac:dyDescent="0.2">
      <c r="A27" s="12" t="s">
        <v>33</v>
      </c>
      <c r="B27" s="13">
        <v>19143686</v>
      </c>
      <c r="C27" s="13">
        <v>18704708.460000001</v>
      </c>
      <c r="D27" s="13">
        <v>1764627.96</v>
      </c>
      <c r="E27" s="13">
        <v>302246.78999999998</v>
      </c>
      <c r="F27" s="13">
        <v>1887801.6300000001</v>
      </c>
      <c r="G27" s="13">
        <v>1104319.6499999999</v>
      </c>
      <c r="H27" s="13">
        <v>1132690.67</v>
      </c>
      <c r="I27" s="13">
        <v>1177400.5999999999</v>
      </c>
      <c r="J27" s="13">
        <v>3284573.99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2"/>
        <v>10653661.289999999</v>
      </c>
    </row>
    <row r="28" spans="1:16" ht="13.9" customHeight="1" x14ac:dyDescent="0.2">
      <c r="A28" s="14" t="s">
        <v>34</v>
      </c>
      <c r="B28" s="13">
        <v>93022638</v>
      </c>
      <c r="C28" s="13">
        <v>126210266.89</v>
      </c>
      <c r="D28" s="13">
        <v>15789.67</v>
      </c>
      <c r="E28" s="13">
        <v>570928.29</v>
      </c>
      <c r="F28" s="13">
        <v>5284244.95</v>
      </c>
      <c r="G28" s="13">
        <v>3970948.0799999996</v>
      </c>
      <c r="H28" s="13">
        <v>1644786.72</v>
      </c>
      <c r="I28" s="13">
        <v>662749.87</v>
      </c>
      <c r="J28" s="13">
        <v>2161032.5499999998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f t="shared" si="2"/>
        <v>14310480.129999999</v>
      </c>
    </row>
    <row r="29" spans="1:16" ht="12.6" customHeight="1" x14ac:dyDescent="0.2">
      <c r="A29" s="14" t="s">
        <v>35</v>
      </c>
      <c r="B29" s="13">
        <v>160642316</v>
      </c>
      <c r="C29" s="13">
        <v>148725369.56</v>
      </c>
      <c r="D29" s="13">
        <v>0</v>
      </c>
      <c r="E29" s="13">
        <v>59322.84</v>
      </c>
      <c r="F29" s="13">
        <v>18719538.359999996</v>
      </c>
      <c r="G29" s="13">
        <v>1456477.48</v>
      </c>
      <c r="H29" s="13">
        <v>15221573.199999999</v>
      </c>
      <c r="I29" s="13">
        <v>710122.8</v>
      </c>
      <c r="J29" s="13">
        <v>696258.17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f t="shared" si="2"/>
        <v>36863292.849999994</v>
      </c>
    </row>
    <row r="30" spans="1:16" ht="12.6" customHeight="1" x14ac:dyDescent="0.2">
      <c r="A30" s="14" t="s">
        <v>36</v>
      </c>
      <c r="B30" s="13">
        <v>36452844</v>
      </c>
      <c r="C30" s="13">
        <v>51376799</v>
      </c>
      <c r="D30" s="13">
        <v>1868678.39</v>
      </c>
      <c r="E30" s="13">
        <v>2009136.11</v>
      </c>
      <c r="F30" s="13">
        <v>4265320.8900000006</v>
      </c>
      <c r="G30" s="13">
        <v>3211523.6100000003</v>
      </c>
      <c r="H30" s="13">
        <v>5060110.68</v>
      </c>
      <c r="I30" s="13">
        <v>963214.71</v>
      </c>
      <c r="J30" s="13">
        <v>4063917.32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f t="shared" si="2"/>
        <v>21441901.710000001</v>
      </c>
    </row>
    <row r="31" spans="1:16" ht="10.9" customHeight="1" x14ac:dyDescent="0.2">
      <c r="A31" s="9" t="s">
        <v>37</v>
      </c>
      <c r="B31" s="10">
        <f>SUM(B32:B40)</f>
        <v>95523577</v>
      </c>
      <c r="C31" s="10">
        <f t="shared" ref="C31:I31" si="9">SUM(C32:C40)</f>
        <v>83055773</v>
      </c>
      <c r="D31" s="10">
        <f t="shared" si="9"/>
        <v>168560.99</v>
      </c>
      <c r="E31" s="10">
        <f t="shared" si="9"/>
        <v>2182304.75</v>
      </c>
      <c r="F31" s="10">
        <f t="shared" si="9"/>
        <v>3702779.01</v>
      </c>
      <c r="G31" s="10">
        <f t="shared" si="9"/>
        <v>6183229.1200000001</v>
      </c>
      <c r="H31" s="10">
        <f t="shared" si="9"/>
        <v>4493113.22</v>
      </c>
      <c r="I31" s="10">
        <f t="shared" si="9"/>
        <v>7133330.4100000001</v>
      </c>
      <c r="J31" s="10">
        <f t="shared" ref="J31:O31" si="10">SUM(J32:J40)</f>
        <v>4650898.13</v>
      </c>
      <c r="K31" s="10">
        <f t="shared" si="10"/>
        <v>0</v>
      </c>
      <c r="L31" s="10">
        <f t="shared" si="10"/>
        <v>0</v>
      </c>
      <c r="M31" s="10">
        <f t="shared" si="10"/>
        <v>0</v>
      </c>
      <c r="N31" s="10">
        <f t="shared" si="10"/>
        <v>0</v>
      </c>
      <c r="O31" s="10">
        <f t="shared" si="10"/>
        <v>0</v>
      </c>
      <c r="P31" s="10">
        <f t="shared" si="2"/>
        <v>28514215.629999999</v>
      </c>
    </row>
    <row r="32" spans="1:16" ht="10.9" customHeight="1" x14ac:dyDescent="0.2">
      <c r="A32" s="14" t="s">
        <v>38</v>
      </c>
      <c r="B32" s="13">
        <v>5932999</v>
      </c>
      <c r="C32" s="13">
        <v>4363490</v>
      </c>
      <c r="D32" s="13">
        <v>0</v>
      </c>
      <c r="E32" s="13">
        <v>53804.990000000005</v>
      </c>
      <c r="F32" s="13">
        <v>754381.66</v>
      </c>
      <c r="G32" s="13">
        <v>558081.19999999995</v>
      </c>
      <c r="H32" s="13">
        <v>61659.759999999995</v>
      </c>
      <c r="I32" s="13">
        <v>151481.32999999999</v>
      </c>
      <c r="J32" s="13">
        <v>519624.76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f t="shared" si="2"/>
        <v>2099033.7000000002</v>
      </c>
    </row>
    <row r="33" spans="1:18" ht="10.9" customHeight="1" x14ac:dyDescent="0.2">
      <c r="A33" s="12" t="s">
        <v>39</v>
      </c>
      <c r="B33" s="13">
        <v>5140000</v>
      </c>
      <c r="C33" s="13">
        <v>3692782</v>
      </c>
      <c r="D33" s="13">
        <v>0</v>
      </c>
      <c r="E33" s="13">
        <v>0</v>
      </c>
      <c r="F33" s="13">
        <v>15930</v>
      </c>
      <c r="G33" s="13">
        <v>168390.72</v>
      </c>
      <c r="H33" s="13">
        <v>55418.7</v>
      </c>
      <c r="I33" s="13">
        <v>398403</v>
      </c>
      <c r="J33" s="13">
        <v>41400.300000000003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f t="shared" si="2"/>
        <v>679542.72</v>
      </c>
    </row>
    <row r="34" spans="1:18" ht="10.9" customHeight="1" x14ac:dyDescent="0.2">
      <c r="A34" s="14" t="s">
        <v>40</v>
      </c>
      <c r="B34" s="13">
        <v>9361500</v>
      </c>
      <c r="C34" s="13">
        <v>7463234.5</v>
      </c>
      <c r="D34" s="13">
        <v>0</v>
      </c>
      <c r="E34" s="13">
        <v>890331.24</v>
      </c>
      <c r="F34" s="13">
        <v>302403.32</v>
      </c>
      <c r="G34" s="13">
        <v>196135.3</v>
      </c>
      <c r="H34" s="13">
        <v>567847.31999999995</v>
      </c>
      <c r="I34" s="13">
        <v>157294.96000000002</v>
      </c>
      <c r="J34" s="13">
        <v>639080.78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2"/>
        <v>2753092.92</v>
      </c>
    </row>
    <row r="35" spans="1:18" ht="10.9" customHeight="1" x14ac:dyDescent="0.2">
      <c r="A35" s="12" t="s">
        <v>41</v>
      </c>
      <c r="B35" s="13">
        <v>110000</v>
      </c>
      <c r="C35" s="13">
        <v>150000</v>
      </c>
      <c r="D35" s="13">
        <v>0</v>
      </c>
      <c r="E35" s="13">
        <v>0</v>
      </c>
      <c r="F35" s="13">
        <v>21459.7</v>
      </c>
      <c r="G35" s="13">
        <v>0</v>
      </c>
      <c r="H35" s="13">
        <v>0</v>
      </c>
      <c r="I35" s="13">
        <v>0</v>
      </c>
      <c r="J35" s="13">
        <v>33298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f t="shared" si="2"/>
        <v>54757.7</v>
      </c>
    </row>
    <row r="36" spans="1:18" ht="10.9" customHeight="1" x14ac:dyDescent="0.2">
      <c r="A36" s="14" t="s">
        <v>42</v>
      </c>
      <c r="B36" s="13">
        <v>650500</v>
      </c>
      <c r="C36" s="13">
        <v>1427956</v>
      </c>
      <c r="D36" s="13">
        <v>0</v>
      </c>
      <c r="E36" s="13">
        <v>0</v>
      </c>
      <c r="F36" s="13">
        <v>572.16999999999996</v>
      </c>
      <c r="G36" s="13">
        <v>194647.82</v>
      </c>
      <c r="H36" s="13">
        <v>114625.20000000001</v>
      </c>
      <c r="I36" s="13">
        <v>0</v>
      </c>
      <c r="J36" s="13">
        <v>64251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f t="shared" si="2"/>
        <v>374096.19000000006</v>
      </c>
    </row>
    <row r="37" spans="1:18" ht="10.9" customHeight="1" x14ac:dyDescent="0.2">
      <c r="A37" s="14" t="s">
        <v>43</v>
      </c>
      <c r="B37" s="13">
        <v>580000</v>
      </c>
      <c r="C37" s="13">
        <v>2829707</v>
      </c>
      <c r="D37" s="13">
        <v>0</v>
      </c>
      <c r="E37" s="13">
        <v>78569.119999999995</v>
      </c>
      <c r="F37" s="13">
        <v>100592.3</v>
      </c>
      <c r="G37" s="13">
        <v>146272.46</v>
      </c>
      <c r="H37" s="13">
        <v>5868.8</v>
      </c>
      <c r="I37" s="13">
        <v>233126.11</v>
      </c>
      <c r="J37" s="13">
        <v>35914.83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2"/>
        <v>600343.62</v>
      </c>
    </row>
    <row r="38" spans="1:18" ht="10.9" customHeight="1" x14ac:dyDescent="0.2">
      <c r="A38" s="14" t="s">
        <v>44</v>
      </c>
      <c r="B38" s="13">
        <v>42395000</v>
      </c>
      <c r="C38" s="13">
        <v>40915404.200000003</v>
      </c>
      <c r="D38" s="13">
        <v>0</v>
      </c>
      <c r="E38" s="13">
        <v>173155.20000000001</v>
      </c>
      <c r="F38" s="13">
        <v>1401369.98</v>
      </c>
      <c r="G38" s="13">
        <v>4070084.58</v>
      </c>
      <c r="H38" s="13">
        <v>1720878.52</v>
      </c>
      <c r="I38" s="13">
        <v>4817965.29</v>
      </c>
      <c r="J38" s="13">
        <v>1297939.42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2"/>
        <v>13481392.99</v>
      </c>
    </row>
    <row r="39" spans="1:18" ht="10.9" customHeight="1" x14ac:dyDescent="0.2">
      <c r="A39" s="14" t="s">
        <v>45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8" ht="13.9" customHeight="1" x14ac:dyDescent="0.2">
      <c r="A40" s="12" t="s">
        <v>46</v>
      </c>
      <c r="B40" s="13">
        <v>31353578</v>
      </c>
      <c r="C40" s="13">
        <v>22213199.300000001</v>
      </c>
      <c r="D40" s="13">
        <v>168560.99</v>
      </c>
      <c r="E40" s="13">
        <v>986444.20000000007</v>
      </c>
      <c r="F40" s="13">
        <v>1106069.8800000001</v>
      </c>
      <c r="G40" s="13">
        <v>849617.0399999998</v>
      </c>
      <c r="H40" s="13">
        <v>1966814.9199999997</v>
      </c>
      <c r="I40" s="13">
        <v>1375059.7199999997</v>
      </c>
      <c r="J40" s="13">
        <v>2019389.04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8471955.7899999991</v>
      </c>
    </row>
    <row r="41" spans="1:18" ht="10.9" customHeight="1" x14ac:dyDescent="0.2">
      <c r="A41" s="9" t="s">
        <v>47</v>
      </c>
      <c r="B41" s="10">
        <f>SUM(B42:B49)</f>
        <v>1150175188</v>
      </c>
      <c r="C41" s="10">
        <f t="shared" ref="C41:O41" si="11">SUM(C42:C49)</f>
        <v>1158175188</v>
      </c>
      <c r="D41" s="10">
        <f t="shared" si="11"/>
        <v>52278111.359999999</v>
      </c>
      <c r="E41" s="10">
        <f t="shared" si="11"/>
        <v>83819676.159999996</v>
      </c>
      <c r="F41" s="10">
        <f t="shared" si="11"/>
        <v>52646426.270000003</v>
      </c>
      <c r="G41" s="10">
        <f t="shared" si="11"/>
        <v>164899180.20999998</v>
      </c>
      <c r="H41" s="10">
        <f t="shared" si="11"/>
        <v>78508825.560000002</v>
      </c>
      <c r="I41" s="10">
        <f t="shared" si="11"/>
        <v>86376267.170000017</v>
      </c>
      <c r="J41" s="10">
        <f t="shared" si="11"/>
        <v>86226667.129999995</v>
      </c>
      <c r="K41" s="10">
        <f t="shared" si="11"/>
        <v>0</v>
      </c>
      <c r="L41" s="10">
        <f t="shared" si="11"/>
        <v>0</v>
      </c>
      <c r="M41" s="10">
        <f t="shared" si="11"/>
        <v>0</v>
      </c>
      <c r="N41" s="10">
        <f t="shared" si="11"/>
        <v>0</v>
      </c>
      <c r="O41" s="10">
        <f t="shared" si="11"/>
        <v>0</v>
      </c>
      <c r="P41" s="10">
        <f t="shared" si="2"/>
        <v>604755153.86000001</v>
      </c>
      <c r="Q41" s="10"/>
      <c r="R41" s="30"/>
    </row>
    <row r="42" spans="1:18" ht="10.9" customHeight="1" x14ac:dyDescent="0.2">
      <c r="A42" s="14" t="s">
        <v>48</v>
      </c>
      <c r="B42" s="13">
        <v>172021214</v>
      </c>
      <c r="C42" s="13">
        <v>180021214</v>
      </c>
      <c r="D42" s="13">
        <v>0</v>
      </c>
      <c r="E42" s="13">
        <v>13409146.18</v>
      </c>
      <c r="F42" s="13">
        <v>200000</v>
      </c>
      <c r="G42" s="13">
        <v>24032866.550000001</v>
      </c>
      <c r="H42" s="13">
        <v>8533333.2400000002</v>
      </c>
      <c r="I42" s="13">
        <v>16473599.850000001</v>
      </c>
      <c r="J42" s="13">
        <v>16345999.810000001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2"/>
        <v>78994945.63000001</v>
      </c>
    </row>
    <row r="43" spans="1:18" ht="10.9" customHeight="1" x14ac:dyDescent="0.2">
      <c r="A43" s="14" t="s">
        <v>49</v>
      </c>
      <c r="B43" s="13">
        <v>560856474</v>
      </c>
      <c r="C43" s="13">
        <v>560856474</v>
      </c>
      <c r="D43" s="13">
        <v>38399633.700000003</v>
      </c>
      <c r="E43" s="13">
        <v>38399633.700000003</v>
      </c>
      <c r="F43" s="13">
        <v>2759167</v>
      </c>
      <c r="G43" s="13">
        <v>97352100.399999991</v>
      </c>
      <c r="H43" s="13">
        <v>38399633.700000003</v>
      </c>
      <c r="I43" s="13">
        <v>38399633.700000003</v>
      </c>
      <c r="J43" s="13">
        <v>38399633.700000003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2"/>
        <v>292109435.89999998</v>
      </c>
    </row>
    <row r="44" spans="1:18" ht="10.9" customHeight="1" x14ac:dyDescent="0.2">
      <c r="A44" s="14" t="s">
        <v>50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8" ht="10.9" customHeight="1" x14ac:dyDescent="0.2">
      <c r="A45" s="14" t="s">
        <v>51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13272260</v>
      </c>
      <c r="H45" s="13">
        <v>13272260</v>
      </c>
      <c r="I45" s="13">
        <v>13272260</v>
      </c>
      <c r="J45" s="13">
        <v>13272260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"/>
        <v>92905820</v>
      </c>
    </row>
    <row r="46" spans="1:18" ht="10.9" customHeight="1" x14ac:dyDescent="0.2">
      <c r="A46" s="14" t="s">
        <v>52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8" ht="10.9" customHeight="1" x14ac:dyDescent="0.2">
      <c r="A47" s="12" t="s">
        <v>53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8" ht="10.9" customHeight="1" x14ac:dyDescent="0.2">
      <c r="A48" s="14" t="s">
        <v>54</v>
      </c>
      <c r="B48" s="13">
        <v>11956732</v>
      </c>
      <c r="C48" s="13">
        <v>11956732</v>
      </c>
      <c r="D48" s="13">
        <v>0</v>
      </c>
      <c r="E48" s="13">
        <v>0</v>
      </c>
      <c r="F48" s="13">
        <v>87357.03</v>
      </c>
      <c r="G48" s="13">
        <v>11789179.639999999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11876536.669999998</v>
      </c>
    </row>
    <row r="49" spans="1:16" ht="10.9" customHeight="1" x14ac:dyDescent="0.2">
      <c r="A49" s="14" t="s">
        <v>55</v>
      </c>
      <c r="B49" s="13">
        <v>235683132</v>
      </c>
      <c r="C49" s="13">
        <v>235683132</v>
      </c>
      <c r="D49" s="13">
        <v>606217.65999999992</v>
      </c>
      <c r="E49" s="13">
        <v>18738636.280000001</v>
      </c>
      <c r="F49" s="13">
        <v>36327642.240000002</v>
      </c>
      <c r="G49" s="13">
        <v>18452773.620000001</v>
      </c>
      <c r="H49" s="13">
        <v>18303598.620000001</v>
      </c>
      <c r="I49" s="13">
        <v>18230773.620000001</v>
      </c>
      <c r="J49" s="13">
        <v>18208773.619999997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"/>
        <v>128868415.66000003</v>
      </c>
    </row>
    <row r="50" spans="1:16" s="15" customFormat="1" ht="10.9" customHeight="1" x14ac:dyDescent="0.2">
      <c r="A50" s="9" t="s">
        <v>56</v>
      </c>
      <c r="B50" s="10">
        <f>SUM(B51:B56)</f>
        <v>57641337</v>
      </c>
      <c r="C50" s="10">
        <f t="shared" ref="C50:O50" si="12">SUM(C51:C56)</f>
        <v>61576936</v>
      </c>
      <c r="D50" s="10">
        <f t="shared" si="12"/>
        <v>0</v>
      </c>
      <c r="E50" s="10">
        <f t="shared" si="12"/>
        <v>24000000</v>
      </c>
      <c r="F50" s="10">
        <f t="shared" si="12"/>
        <v>0</v>
      </c>
      <c r="G50" s="10">
        <f t="shared" si="12"/>
        <v>14935599</v>
      </c>
      <c r="H50" s="10">
        <f t="shared" si="12"/>
        <v>0</v>
      </c>
      <c r="I50" s="10">
        <f t="shared" si="12"/>
        <v>0</v>
      </c>
      <c r="J50" s="10">
        <f t="shared" si="12"/>
        <v>10250000</v>
      </c>
      <c r="K50" s="10">
        <f t="shared" si="12"/>
        <v>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2"/>
        <v>49185599</v>
      </c>
    </row>
    <row r="51" spans="1:16" ht="10.9" customHeight="1" x14ac:dyDescent="0.2">
      <c r="A51" s="14" t="s">
        <v>57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58</v>
      </c>
      <c r="B52" s="13">
        <v>57641337</v>
      </c>
      <c r="C52" s="13">
        <v>61576936</v>
      </c>
      <c r="D52" s="13">
        <v>0</v>
      </c>
      <c r="E52" s="13">
        <v>24000000</v>
      </c>
      <c r="F52" s="13">
        <v>0</v>
      </c>
      <c r="G52" s="13">
        <v>14935599</v>
      </c>
      <c r="H52" s="13">
        <v>0</v>
      </c>
      <c r="I52" s="13">
        <v>0</v>
      </c>
      <c r="J52" s="13">
        <v>10250000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2"/>
        <v>49185599</v>
      </c>
    </row>
    <row r="53" spans="1:16" ht="10.9" customHeight="1" x14ac:dyDescent="0.2">
      <c r="A53" s="14" t="s">
        <v>59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0.9" customHeight="1" x14ac:dyDescent="0.2">
      <c r="A54" s="14" t="s">
        <v>60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0.9" customHeight="1" x14ac:dyDescent="0.2">
      <c r="A55" s="14" t="s">
        <v>61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62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63</v>
      </c>
      <c r="B57" s="10">
        <f>SUM(B58:B66)</f>
        <v>126801138</v>
      </c>
      <c r="C57" s="10">
        <f t="shared" ref="C57:P57" si="13">SUM(C58:C66)</f>
        <v>56543231.840000004</v>
      </c>
      <c r="D57" s="10">
        <f t="shared" si="13"/>
        <v>0</v>
      </c>
      <c r="E57" s="10">
        <f t="shared" si="13"/>
        <v>54634</v>
      </c>
      <c r="F57" s="10">
        <f t="shared" si="13"/>
        <v>756910.28000000014</v>
      </c>
      <c r="G57" s="10">
        <f t="shared" si="13"/>
        <v>767930.14999999991</v>
      </c>
      <c r="H57" s="10">
        <f t="shared" si="13"/>
        <v>2128138.1100000003</v>
      </c>
      <c r="I57" s="10">
        <f t="shared" si="13"/>
        <v>5345803.58</v>
      </c>
      <c r="J57" s="10">
        <f t="shared" si="13"/>
        <v>9671482.8399999999</v>
      </c>
      <c r="K57" s="10">
        <f t="shared" si="13"/>
        <v>0</v>
      </c>
      <c r="L57" s="10">
        <f t="shared" si="13"/>
        <v>0</v>
      </c>
      <c r="M57" s="10">
        <f t="shared" si="13"/>
        <v>0</v>
      </c>
      <c r="N57" s="10">
        <f t="shared" si="13"/>
        <v>0</v>
      </c>
      <c r="O57" s="10">
        <f t="shared" si="13"/>
        <v>0</v>
      </c>
      <c r="P57" s="10">
        <f t="shared" si="13"/>
        <v>18724898.959999997</v>
      </c>
    </row>
    <row r="58" spans="1:16" ht="10.15" customHeight="1" x14ac:dyDescent="0.2">
      <c r="A58" s="12" t="s">
        <v>64</v>
      </c>
      <c r="B58" s="13">
        <v>14267900</v>
      </c>
      <c r="C58" s="13">
        <v>26239965.84</v>
      </c>
      <c r="D58" s="13">
        <v>0</v>
      </c>
      <c r="E58" s="13">
        <v>49560</v>
      </c>
      <c r="F58" s="13">
        <v>599264.88000000012</v>
      </c>
      <c r="G58" s="13">
        <v>381140</v>
      </c>
      <c r="H58" s="13">
        <v>1466342.03</v>
      </c>
      <c r="I58" s="13">
        <v>3058747.44</v>
      </c>
      <c r="J58" s="13">
        <v>1189785.03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f t="shared" si="2"/>
        <v>6744839.3799999999</v>
      </c>
    </row>
    <row r="59" spans="1:16" ht="10.15" customHeight="1" x14ac:dyDescent="0.2">
      <c r="A59" s="14" t="s">
        <v>65</v>
      </c>
      <c r="B59" s="13">
        <v>8979300</v>
      </c>
      <c r="C59" s="13">
        <v>8338998</v>
      </c>
      <c r="D59" s="13">
        <v>0</v>
      </c>
      <c r="E59" s="13">
        <v>0</v>
      </c>
      <c r="F59" s="13">
        <v>68222.600000000006</v>
      </c>
      <c r="G59" s="13">
        <v>0</v>
      </c>
      <c r="H59" s="13">
        <v>67420.05</v>
      </c>
      <c r="I59" s="13">
        <v>1893554.9499999997</v>
      </c>
      <c r="J59" s="13">
        <v>527601.24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2"/>
        <v>2556798.84</v>
      </c>
    </row>
    <row r="60" spans="1:16" ht="10.15" customHeight="1" x14ac:dyDescent="0.2">
      <c r="A60" s="14" t="s">
        <v>66</v>
      </c>
      <c r="B60" s="13">
        <v>50000</v>
      </c>
      <c r="C60" s="13">
        <v>105000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2"/>
        <v>0</v>
      </c>
    </row>
    <row r="61" spans="1:16" ht="10.15" customHeight="1" x14ac:dyDescent="0.2">
      <c r="A61" s="14" t="s">
        <v>67</v>
      </c>
      <c r="B61" s="13">
        <v>51000</v>
      </c>
      <c r="C61" s="13">
        <v>2914333</v>
      </c>
      <c r="D61" s="13">
        <v>0</v>
      </c>
      <c r="E61" s="13">
        <v>0</v>
      </c>
      <c r="F61" s="13">
        <v>7994.5</v>
      </c>
      <c r="G61" s="13">
        <v>0</v>
      </c>
      <c r="H61" s="13">
        <v>0</v>
      </c>
      <c r="I61" s="13">
        <v>0</v>
      </c>
      <c r="J61" s="13">
        <v>15073.18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"/>
        <v>23067.68</v>
      </c>
    </row>
    <row r="62" spans="1:16" ht="10.15" customHeight="1" x14ac:dyDescent="0.2">
      <c r="A62" s="14" t="s">
        <v>68</v>
      </c>
      <c r="B62" s="13">
        <v>101006338</v>
      </c>
      <c r="C62" s="13">
        <v>18289235</v>
      </c>
      <c r="D62" s="13">
        <v>0</v>
      </c>
      <c r="E62" s="13">
        <v>5074</v>
      </c>
      <c r="F62" s="13">
        <v>81428.3</v>
      </c>
      <c r="G62" s="13">
        <v>386790.14999999997</v>
      </c>
      <c r="H62" s="13">
        <v>594376.03</v>
      </c>
      <c r="I62" s="13">
        <v>372501.18999999994</v>
      </c>
      <c r="J62" s="13">
        <v>7861379.3899999997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f t="shared" si="2"/>
        <v>9301549.0599999987</v>
      </c>
    </row>
    <row r="63" spans="1:16" ht="10.15" customHeight="1" x14ac:dyDescent="0.2">
      <c r="A63" s="14" t="s">
        <v>69</v>
      </c>
      <c r="B63" s="13">
        <v>101500</v>
      </c>
      <c r="C63" s="13">
        <v>401500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77644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2"/>
        <v>77644</v>
      </c>
    </row>
    <row r="64" spans="1:16" ht="10.15" customHeight="1" x14ac:dyDescent="0.2">
      <c r="A64" s="12" t="s">
        <v>70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15" customHeight="1" x14ac:dyDescent="0.2">
      <c r="A65" s="12" t="s">
        <v>71</v>
      </c>
      <c r="B65" s="13">
        <v>2245100</v>
      </c>
      <c r="C65" s="13">
        <v>254200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21000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21000</v>
      </c>
    </row>
    <row r="66" spans="1:16" ht="10.15" customHeight="1" x14ac:dyDescent="0.2">
      <c r="A66" s="14" t="s">
        <v>72</v>
      </c>
      <c r="B66" s="13">
        <v>100000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s="28" customFormat="1" ht="10.9" customHeight="1" x14ac:dyDescent="0.2">
      <c r="A67" s="16" t="s">
        <v>73</v>
      </c>
      <c r="B67" s="10">
        <f>SUM(B68:B71)</f>
        <v>5001000</v>
      </c>
      <c r="C67" s="10">
        <f t="shared" ref="C67:O67" si="14">SUM(C68:C71)</f>
        <v>38000000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731741.48</v>
      </c>
      <c r="H67" s="10">
        <f t="shared" si="14"/>
        <v>5748005.6900000004</v>
      </c>
      <c r="I67" s="10">
        <f t="shared" si="14"/>
        <v>8759602.9600000009</v>
      </c>
      <c r="J67" s="10">
        <f t="shared" si="14"/>
        <v>791640.48</v>
      </c>
      <c r="K67" s="10">
        <f t="shared" si="14"/>
        <v>0</v>
      </c>
      <c r="L67" s="10">
        <f t="shared" si="14"/>
        <v>0</v>
      </c>
      <c r="M67" s="10">
        <f t="shared" si="14"/>
        <v>0</v>
      </c>
      <c r="N67" s="10">
        <f t="shared" si="14"/>
        <v>0</v>
      </c>
      <c r="O67" s="10">
        <f t="shared" si="14"/>
        <v>0</v>
      </c>
      <c r="P67" s="10">
        <f t="shared" si="2"/>
        <v>16030990.610000001</v>
      </c>
    </row>
    <row r="68" spans="1:16" ht="8.4499999999999993" customHeight="1" x14ac:dyDescent="0.2">
      <c r="A68" s="12" t="s">
        <v>74</v>
      </c>
      <c r="B68" s="13">
        <v>3001000</v>
      </c>
      <c r="C68" s="13">
        <v>38000000</v>
      </c>
      <c r="D68" s="13">
        <v>0</v>
      </c>
      <c r="E68" s="13">
        <v>0</v>
      </c>
      <c r="F68" s="13">
        <v>0</v>
      </c>
      <c r="G68" s="13">
        <v>731741.48</v>
      </c>
      <c r="H68" s="13">
        <v>5748005.6900000004</v>
      </c>
      <c r="I68" s="13">
        <v>8759602.9600000009</v>
      </c>
      <c r="J68" s="13">
        <v>791640.48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 t="shared" si="2"/>
        <v>16030990.610000001</v>
      </c>
    </row>
    <row r="69" spans="1:16" ht="9" customHeight="1" x14ac:dyDescent="0.2">
      <c r="A69" s="12" t="s">
        <v>75</v>
      </c>
      <c r="B69" s="13">
        <v>2000000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0</v>
      </c>
    </row>
    <row r="70" spans="1:16" ht="10.15" customHeight="1" x14ac:dyDescent="0.2">
      <c r="A70" s="14" t="s">
        <v>76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0.9" customHeight="1" x14ac:dyDescent="0.2">
      <c r="A71" s="14" t="s">
        <v>77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0.9" customHeight="1" x14ac:dyDescent="0.2">
      <c r="A72" s="9" t="s">
        <v>78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79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80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81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82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83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84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85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86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87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88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89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90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91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92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93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94</v>
      </c>
      <c r="B88" s="4">
        <f>B15+B21+B31+B41+B50+B57+B67</f>
        <v>4168041298</v>
      </c>
      <c r="C88" s="4">
        <f>C15+C21+C31+C41+C50+C57+C67</f>
        <v>4185152942.5999999</v>
      </c>
      <c r="D88" s="4">
        <f t="shared" ref="D88:O88" si="16">D15+D21+D31+D41+D50+D57+D67</f>
        <v>206637204.41000003</v>
      </c>
      <c r="E88" s="4">
        <f>E15+E21+E31+E41+E50+E57+E67</f>
        <v>263945232.90000001</v>
      </c>
      <c r="F88" s="4">
        <f t="shared" si="16"/>
        <v>244840834.43000001</v>
      </c>
      <c r="G88" s="4">
        <f t="shared" si="16"/>
        <v>354883449.06999999</v>
      </c>
      <c r="H88" s="4">
        <f t="shared" si="16"/>
        <v>337464021.72000003</v>
      </c>
      <c r="I88" s="4">
        <f t="shared" si="16"/>
        <v>311933553.47000003</v>
      </c>
      <c r="J88" s="4">
        <f t="shared" si="16"/>
        <v>291373661.53000003</v>
      </c>
      <c r="K88" s="4">
        <f t="shared" si="16"/>
        <v>0</v>
      </c>
      <c r="L88" s="4">
        <f t="shared" si="16"/>
        <v>0</v>
      </c>
      <c r="M88" s="4">
        <f t="shared" si="16"/>
        <v>0</v>
      </c>
      <c r="N88" s="4">
        <f t="shared" si="16"/>
        <v>0</v>
      </c>
      <c r="O88" s="4">
        <f t="shared" si="16"/>
        <v>0</v>
      </c>
      <c r="P88" s="4">
        <f t="shared" si="15"/>
        <v>2011077957.53</v>
      </c>
      <c r="Q88" s="29"/>
      <c r="R88" s="29"/>
    </row>
    <row r="89" spans="1:18" ht="11.45" customHeight="1" x14ac:dyDescent="0.2">
      <c r="A89" s="18" t="s">
        <v>102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Q89" s="30"/>
    </row>
    <row r="90" spans="1:18" ht="12.6" customHeight="1" x14ac:dyDescent="0.2">
      <c r="A90" s="31" t="s">
        <v>97</v>
      </c>
      <c r="B90" s="31"/>
      <c r="C90" s="31"/>
      <c r="D90" s="31"/>
      <c r="E90" s="31"/>
      <c r="F90" s="31"/>
      <c r="G90" s="31"/>
      <c r="H90" s="31"/>
      <c r="I90" s="31"/>
      <c r="J90" s="31"/>
      <c r="K90" s="18"/>
      <c r="L90" s="18"/>
      <c r="M90" s="18"/>
      <c r="N90" s="18"/>
      <c r="O90" s="18"/>
      <c r="P90" s="18"/>
    </row>
    <row r="91" spans="1:18" ht="12.6" customHeight="1" x14ac:dyDescent="0.2">
      <c r="A91" s="47" t="s">
        <v>98</v>
      </c>
      <c r="B91" s="47"/>
      <c r="C91" s="47"/>
      <c r="D91" s="32"/>
      <c r="E91" s="32"/>
      <c r="F91" s="32"/>
      <c r="G91" s="32"/>
      <c r="H91" s="32"/>
      <c r="I91" s="32"/>
      <c r="J91" s="32"/>
      <c r="K91" s="18"/>
      <c r="L91" s="18"/>
      <c r="M91" s="18"/>
      <c r="N91" s="18"/>
      <c r="O91" s="18"/>
      <c r="P91" s="18"/>
    </row>
    <row r="92" spans="1:18" ht="18" customHeight="1" x14ac:dyDescent="0.2">
      <c r="A92" s="48" t="s">
        <v>99</v>
      </c>
      <c r="B92" s="48"/>
      <c r="C92" s="48"/>
      <c r="D92" s="48"/>
      <c r="E92" s="48"/>
      <c r="F92" s="48"/>
      <c r="G92" s="31"/>
      <c r="H92" s="31"/>
      <c r="I92" s="31"/>
      <c r="J92" s="31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101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6" t="s">
        <v>100</v>
      </c>
      <c r="M94" s="36"/>
      <c r="N94" s="36"/>
      <c r="O94" s="36"/>
      <c r="P94" s="36"/>
    </row>
    <row r="95" spans="1:18" ht="15" x14ac:dyDescent="0.2">
      <c r="A95" s="23" t="s">
        <v>95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7" t="s">
        <v>96</v>
      </c>
      <c r="M95" s="37"/>
      <c r="N95" s="37"/>
      <c r="O95" s="37"/>
      <c r="P95" s="37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4">
    <mergeCell ref="L94:P94"/>
    <mergeCell ref="L95:P95"/>
    <mergeCell ref="A11:P11"/>
    <mergeCell ref="A6:P6"/>
    <mergeCell ref="A7:P7"/>
    <mergeCell ref="A8:P8"/>
    <mergeCell ref="A9:P9"/>
    <mergeCell ref="A10:P10"/>
    <mergeCell ref="A12:A13"/>
    <mergeCell ref="B12:B13"/>
    <mergeCell ref="C12:C13"/>
    <mergeCell ref="D12:O12"/>
    <mergeCell ref="A91:C91"/>
    <mergeCell ref="A92:F9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2024-08-05T15:38:36Z</cp:lastPrinted>
  <dcterms:created xsi:type="dcterms:W3CDTF">2022-09-16T14:51:44Z</dcterms:created>
  <dcterms:modified xsi:type="dcterms:W3CDTF">2024-08-06T15:11:29Z</dcterms:modified>
</cp:coreProperties>
</file>