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3\Portal Transparencia\Marzo\Presupuesto\"/>
    </mc:Choice>
  </mc:AlternateContent>
  <xr:revisionPtr revIDLastSave="0" documentId="13_ncr:1_{12057749-3172-4C55-A5C5-7C3A338D6626}" xr6:coauthVersionLast="47" xr6:coauthVersionMax="47" xr10:uidLastSave="{00000000-0000-0000-0000-000000000000}"/>
  <bookViews>
    <workbookView xWindow="-120" yWindow="-120" windowWidth="29040" windowHeight="15840" xr2:uid="{FC1906C0-413A-4D5D-8CDD-37ECD67BC6BF}"/>
  </bookViews>
  <sheets>
    <sheet name="0216" sheetId="1" r:id="rId1"/>
  </sheets>
  <definedNames>
    <definedName name="_xlnm.Print_Area" localSheetId="0">'0216'!$A$1:$P$95</definedName>
    <definedName name="_xlnm.Print_Titles" localSheetId="0">'0216'!$1:$13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D31" i="1"/>
  <c r="E31" i="1"/>
  <c r="F31" i="1"/>
  <c r="G31" i="1"/>
  <c r="H31" i="1"/>
  <c r="I31" i="1"/>
  <c r="F21" i="1"/>
  <c r="F15" i="1"/>
  <c r="C57" i="1" l="1"/>
  <c r="D57" i="1"/>
  <c r="E57" i="1"/>
  <c r="F57" i="1"/>
  <c r="G57" i="1"/>
  <c r="H57" i="1"/>
  <c r="I57" i="1"/>
  <c r="J57" i="1"/>
  <c r="K57" i="1"/>
  <c r="L57" i="1"/>
  <c r="M57" i="1"/>
  <c r="N57" i="1"/>
  <c r="O57" i="1"/>
  <c r="B57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B5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J31" i="1"/>
  <c r="K31" i="1"/>
  <c r="L31" i="1"/>
  <c r="M31" i="1"/>
  <c r="N31" i="1"/>
  <c r="O31" i="1"/>
  <c r="B31" i="1"/>
  <c r="B21" i="1"/>
  <c r="P17" i="1"/>
  <c r="P18" i="1"/>
  <c r="P19" i="1"/>
  <c r="P20" i="1"/>
  <c r="P22" i="1"/>
  <c r="P23" i="1"/>
  <c r="P24" i="1"/>
  <c r="P25" i="1"/>
  <c r="P26" i="1"/>
  <c r="P27" i="1"/>
  <c r="P28" i="1"/>
  <c r="P29" i="1"/>
  <c r="P30" i="1"/>
  <c r="P32" i="1"/>
  <c r="P33" i="1"/>
  <c r="P34" i="1"/>
  <c r="P35" i="1"/>
  <c r="P36" i="1"/>
  <c r="P37" i="1"/>
  <c r="P38" i="1"/>
  <c r="P39" i="1"/>
  <c r="P40" i="1"/>
  <c r="P42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16" i="1"/>
  <c r="C15" i="1"/>
  <c r="D15" i="1"/>
  <c r="E15" i="1"/>
  <c r="G15" i="1"/>
  <c r="H15" i="1"/>
  <c r="I15" i="1"/>
  <c r="J15" i="1"/>
  <c r="K15" i="1"/>
  <c r="L15" i="1"/>
  <c r="M15" i="1"/>
  <c r="N15" i="1"/>
  <c r="O15" i="1"/>
  <c r="B15" i="1"/>
  <c r="O21" i="1"/>
  <c r="E21" i="1"/>
  <c r="G21" i="1"/>
  <c r="H21" i="1"/>
  <c r="I21" i="1"/>
  <c r="J21" i="1"/>
  <c r="K21" i="1"/>
  <c r="L21" i="1"/>
  <c r="M21" i="1"/>
  <c r="N21" i="1"/>
  <c r="C21" i="1"/>
  <c r="D21" i="1"/>
  <c r="N88" i="1" l="1"/>
  <c r="F88" i="1"/>
  <c r="E88" i="1"/>
  <c r="I88" i="1"/>
  <c r="P21" i="1"/>
  <c r="M88" i="1"/>
  <c r="P57" i="1"/>
  <c r="P50" i="1"/>
  <c r="P41" i="1"/>
  <c r="P31" i="1"/>
  <c r="G88" i="1"/>
  <c r="O88" i="1"/>
  <c r="P15" i="1"/>
  <c r="J88" i="1"/>
  <c r="L88" i="1"/>
  <c r="K88" i="1"/>
  <c r="H88" i="1"/>
  <c r="C88" i="1"/>
  <c r="D88" i="1"/>
  <c r="B88" i="1"/>
  <c r="P88" i="1" l="1"/>
</calcChain>
</file>

<file path=xl/sharedStrings.xml><?xml version="1.0" encoding="utf-8"?>
<sst xmlns="http://schemas.openxmlformats.org/spreadsheetml/2006/main" count="106" uniqueCount="106">
  <si>
    <t>MINISTERIO DE CULTURA</t>
  </si>
  <si>
    <t xml:space="preserve"> DIRECCION FINANCIERA / DEPARTAMENTO DE PRESUPUESTO</t>
  </si>
  <si>
    <t xml:space="preserve">Ejecución de Gastos y Aplicaciones financieras </t>
  </si>
  <si>
    <t>Capitulo 0216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</si>
  <si>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</si>
  <si>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</si>
  <si>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</si>
  <si>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</si>
  <si>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</si>
  <si>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</si>
  <si>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</si>
  <si>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</si>
  <si>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</si>
  <si>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</si>
  <si>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</si>
  <si>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</si>
  <si>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</si>
  <si>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</si>
  <si>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</si>
  <si>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</si>
  <si>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</si>
  <si>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</si>
  <si>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</si>
  <si>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</si>
  <si>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</si>
  <si>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</si>
  <si>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</si>
  <si>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</si>
  <si>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</si>
  <si>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</si>
  <si>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</si>
  <si>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</si>
  <si>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</si>
  <si>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</si>
  <si>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</si>
  <si>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</si>
  <si>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</si>
  <si>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</si>
  <si>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</si>
  <si>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</si>
  <si>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</si>
  <si>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</si>
  <si>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</si>
  <si>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</si>
  <si>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</si>
  <si>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</si>
  <si>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</si>
  <si>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</si>
  <si>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</si>
  <si>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</si>
  <si>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</si>
  <si>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</si>
  <si>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</si>
  <si>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</si>
  <si>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</si>
  <si>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</si>
  <si>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</si>
  <si>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</si>
  <si>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</si>
  <si>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</si>
  <si>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</si>
  <si>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</si>
  <si>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</si>
  <si>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</si>
  <si>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</si>
  <si>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</si>
  <si>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</si>
  <si>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</si>
  <si>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</si>
  <si>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</si>
  <si>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</si>
  <si>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</si>
  <si>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</si>
  <si>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</si>
  <si>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</si>
  <si>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</si>
  <si>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</si>
  <si>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</si>
  <si>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</si>
  <si>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</si>
  <si>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</si>
  <si>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</si>
  <si>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</si>
  <si>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</si>
  <si>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</si>
  <si>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</si>
  <si>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</si>
  <si>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</si>
  <si>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</si>
  <si>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</si>
  <si>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</si>
  <si>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</si>
  <si>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</si>
  <si>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</si>
  <si>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</si>
  <si>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</si>
  <si>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ENC. DEPTO. DE PRESUPUESTO </t>
  </si>
  <si>
    <t>DIRECTORA FINANCIERA</t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</si>
  <si>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</si>
  <si>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</si>
  <si>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</si>
  <si>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FLORINDA MATRILLE LAJARA</t>
  </si>
  <si>
    <t>JUANA VILLAR</t>
  </si>
  <si>
    <t>Año 2023</t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</si>
  <si>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</si>
  <si>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t>En RD$670,062,428.55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</si>
</sst>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_);_(* \(#,##0.0\);_(* &quot;-&quot;??_);_(@_)"/>
  </numFmts>
  <fonts count="12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8" xfId="0" applyFont="1" applyBorder="1" applyAlignment="1">
      <alignment horizontal="left" vertical="center"/>
    </xf>
    <xf numFmtId="164" fontId="4" fillId="0" borderId="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8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102444</xdr:colOff>
      <xdr:row>0</xdr:row>
      <xdr:rowOff>102286</xdr:rowOff>
    </xdr:from>
    <xdr:to>
      <xdr:col>7</xdr:col>
      <xdr:colOff>15716</xdr:colOff>
      <xdr:row>5</xdr:row>
      <xdr:rowOff>20002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7BB21BCE-F093-44C0-A527-C0F92CDF199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3257" y="102286"/>
          <a:ext cx="1338212" cy="7847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0F7D-BE46-4233-A680-2D59A5D6C533}">
  <sheetPr>
    <tabColor rgb="FFFFFF00"/>
  </sheetPr>
  <dimension ref="A6:P105"/>
  <sheetViews>
    <sheetView tabSelected="1" zoomScale="190" zoomScaleNormal="190" workbookViewId="0">
      <selection activeCell="A6" sqref="A6:P6"/>
    </sheetView>
  </sheetViews>
  <sheetFormatPr defaultColWidth="13.33203125" defaultRowHeight="12.75" x14ac:dyDescent="0.2"/>
  <cols>
    <col min="1" max="1" width="49" style="6" customWidth="1"/>
    <col min="2" max="2" width="11.1640625" style="6" customWidth="1"/>
    <col min="3" max="3" width="12.33203125" style="6" customWidth="1"/>
    <col min="4" max="4" width="12.1640625" style="6" customWidth="1"/>
    <col min="5" max="5" width="9.83203125" style="6" customWidth="1"/>
    <col min="6" max="6" width="10.1640625" style="6" customWidth="1"/>
    <col min="7" max="7" width="10.5" style="6" customWidth="1"/>
    <col min="8" max="8" width="10.6640625" style="6" customWidth="1"/>
    <col min="9" max="9" width="11.1640625" style="6" customWidth="1"/>
    <col min="10" max="10" width="10.5" style="6" customWidth="1"/>
    <col min="11" max="11" width="10.1640625" style="6" customWidth="1"/>
    <col min="12" max="12" width="10.6640625" style="6" customWidth="1"/>
    <col min="13" max="13" width="10.83203125" style="6" customWidth="1"/>
    <col min="14" max="14" width="11.1640625" style="6" customWidth="1"/>
    <col min="15" max="15" width="8.1640625" style="6" customWidth="1"/>
    <col min="16" max="16" width="13.5" style="6" customWidth="1"/>
    <col min="17" max="16384" width="13.33203125" style="6"/>
  </cols>
  <sheetData>
    <row r="6" spans="1:16" ht="16.899999999999999" customHeight="1" x14ac:dyDescent="0.2">
      <c r="A6" s="31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ht="21" customHeight="1" x14ac:dyDescent="0.2">
      <c r="A7" s="29" t="s">
        <v>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6" ht="15.75" x14ac:dyDescent="0.2">
      <c r="A8" s="33" t="s">
        <v>103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ht="15.75" customHeight="1" x14ac:dyDescent="0.2">
      <c r="A9" s="29" t="s">
        <v>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ht="15.75" customHeight="1" x14ac:dyDescent="0.2">
      <c r="A10" s="32" t="s">
        <v>105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6" ht="15.75" x14ac:dyDescent="0.2">
      <c r="A11" s="29" t="s">
        <v>3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 ht="25.5" customHeight="1" x14ac:dyDescent="0.2">
      <c r="A12" s="36" t="s">
        <v>4</v>
      </c>
      <c r="B12" s="37" t="s">
        <v>5</v>
      </c>
      <c r="C12" s="37" t="s">
        <v>6</v>
      </c>
      <c r="D12" s="39" t="s">
        <v>7</v>
      </c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1"/>
    </row>
    <row r="13" spans="1:16" x14ac:dyDescent="0.2">
      <c r="A13" s="36"/>
      <c r="B13" s="38"/>
      <c r="C13" s="38"/>
      <c r="D13" s="1" t="s">
        <v>8</v>
      </c>
      <c r="E13" s="1" t="s">
        <v>9</v>
      </c>
      <c r="F13" s="1" t="s">
        <v>10</v>
      </c>
      <c r="G13" s="1" t="s">
        <v>11</v>
      </c>
      <c r="H13" s="2" t="s">
        <v>12</v>
      </c>
      <c r="I13" s="1" t="s">
        <v>13</v>
      </c>
      <c r="J13" s="2" t="s">
        <v>14</v>
      </c>
      <c r="K13" s="1" t="s">
        <v>15</v>
      </c>
      <c r="L13" s="1" t="s">
        <v>16</v>
      </c>
      <c r="M13" s="1" t="s">
        <v>17</v>
      </c>
      <c r="N13" s="1" t="s">
        <v>18</v>
      </c>
      <c r="O13" s="2" t="s">
        <v>19</v>
      </c>
      <c r="P13" s="1" t="s">
        <v>20</v>
      </c>
    </row>
    <row r="14" spans="1:16" x14ac:dyDescent="0.2">
      <c r="A14" s="7" t="s">
        <v>21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ht="10.9" customHeight="1" x14ac:dyDescent="0.2">
      <c r="A15" s="9" t="s">
        <v>22</v>
      </c>
      <c r="B15" s="11">
        <f>B16+B17+B20+B18+B19</f>
        <v>1498499654</v>
      </c>
      <c r="C15" s="11">
        <f>C16+C17+C20+C18+C19</f>
        <v>1768524213</v>
      </c>
      <c r="D15" s="11">
        <f>D16+D17+D20+D18+D19</f>
        <v>107147602.05000001</v>
      </c>
      <c r="E15" s="11">
        <f>E16+E17+E20+E18+E19</f>
        <v>144346074.47999999</v>
      </c>
      <c r="F15" s="11">
        <f t="shared" ref="F15" si="0">F16+F17+F20+F18+F19</f>
        <v>126154610.06</v>
      </c>
      <c r="G15" s="11">
        <f t="shared" ref="G15:O15" si="1">G16+G17+G20+G18+G19</f>
        <v>0</v>
      </c>
      <c r="H15" s="11">
        <f t="shared" si="1"/>
        <v>0</v>
      </c>
      <c r="I15" s="11">
        <f t="shared" si="1"/>
        <v>0</v>
      </c>
      <c r="J15" s="11">
        <f t="shared" si="1"/>
        <v>0</v>
      </c>
      <c r="K15" s="11">
        <f t="shared" si="1"/>
        <v>0</v>
      </c>
      <c r="L15" s="11">
        <f t="shared" si="1"/>
        <v>0</v>
      </c>
      <c r="M15" s="11">
        <f t="shared" si="1"/>
        <v>0</v>
      </c>
      <c r="N15" s="11">
        <f t="shared" si="1"/>
        <v>0</v>
      </c>
      <c r="O15" s="11">
        <f t="shared" si="1"/>
        <v>0</v>
      </c>
      <c r="P15" s="11">
        <f>P16+P17+P20+P18+P19</f>
        <v>377648286.59000003</v>
      </c>
    </row>
    <row r="16" spans="1:16" ht="10.9" customHeight="1" x14ac:dyDescent="0.2">
      <c r="A16" s="12" t="s">
        <v>23</v>
      </c>
      <c r="B16" s="13">
        <v>1219627810</v>
      </c>
      <c r="C16" s="13">
        <v>1417867809</v>
      </c>
      <c r="D16" s="13">
        <v>90741440.150000021</v>
      </c>
      <c r="E16" s="13">
        <v>123180171.09999999</v>
      </c>
      <c r="F16" s="13">
        <v>107255410.42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f>SUM(D16:O16)</f>
        <v>321177021.67000002</v>
      </c>
    </row>
    <row r="17" spans="1:16" ht="10.9" customHeight="1" x14ac:dyDescent="0.2">
      <c r="A17" s="12" t="s">
        <v>24</v>
      </c>
      <c r="B17" s="13">
        <v>119856238</v>
      </c>
      <c r="C17" s="13">
        <v>166368823</v>
      </c>
      <c r="D17" s="13">
        <v>2738328.83</v>
      </c>
      <c r="E17" s="13">
        <v>3058118.2800000003</v>
      </c>
      <c r="F17" s="13">
        <v>2923142.72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f t="shared" ref="P17:P80" si="2">SUM(D17:O17)</f>
        <v>8719589.8300000001</v>
      </c>
    </row>
    <row r="18" spans="1:16" ht="10.9" customHeight="1" x14ac:dyDescent="0.2">
      <c r="A18" s="14" t="s">
        <v>25</v>
      </c>
      <c r="B18" s="13">
        <v>396000</v>
      </c>
      <c r="C18" s="13">
        <v>396000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f t="shared" si="2"/>
        <v>0</v>
      </c>
    </row>
    <row r="19" spans="1:16" ht="10.9" customHeight="1" x14ac:dyDescent="0.2">
      <c r="A19" s="14" t="s">
        <v>26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f t="shared" si="2"/>
        <v>0</v>
      </c>
    </row>
    <row r="20" spans="1:16" ht="10.9" customHeight="1" x14ac:dyDescent="0.2">
      <c r="A20" s="14" t="s">
        <v>27</v>
      </c>
      <c r="B20" s="13">
        <v>158619606</v>
      </c>
      <c r="C20" s="13">
        <v>183891581</v>
      </c>
      <c r="D20" s="13">
        <v>13667833.07</v>
      </c>
      <c r="E20" s="13">
        <v>18107785.099999998</v>
      </c>
      <c r="F20" s="13">
        <v>15976056.920000007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f>SUM(D20:O20)</f>
        <v>47751675.090000004</v>
      </c>
    </row>
    <row r="21" spans="1:16" ht="10.9" customHeight="1" x14ac:dyDescent="0.2">
      <c r="A21" s="9" t="s">
        <v>28</v>
      </c>
      <c r="B21" s="10">
        <f>SUM(B22:B30)</f>
        <v>638457794</v>
      </c>
      <c r="C21" s="10">
        <f t="shared" ref="C21:F21" si="3">SUM(C22:C30)</f>
        <v>386716579</v>
      </c>
      <c r="D21" s="10">
        <f t="shared" si="3"/>
        <v>15370878.57</v>
      </c>
      <c r="E21" s="10">
        <f t="shared" si="3"/>
        <v>14025351.670000002</v>
      </c>
      <c r="F21" s="10">
        <f t="shared" si="3"/>
        <v>35082741.480000004</v>
      </c>
      <c r="G21" s="10">
        <f t="shared" ref="G21:H21" si="4">SUM(G22:G30)</f>
        <v>0</v>
      </c>
      <c r="H21" s="10">
        <f t="shared" si="4"/>
        <v>0</v>
      </c>
      <c r="I21" s="10">
        <f t="shared" ref="I21" si="5">SUM(I22:I30)</f>
        <v>0</v>
      </c>
      <c r="J21" s="10">
        <f t="shared" ref="J21:K21" si="6">SUM(J22:J30)</f>
        <v>0</v>
      </c>
      <c r="K21" s="10">
        <f t="shared" si="6"/>
        <v>0</v>
      </c>
      <c r="L21" s="10">
        <f t="shared" ref="L21" si="7">SUM(L22:L30)</f>
        <v>0</v>
      </c>
      <c r="M21" s="10">
        <f t="shared" ref="M21:N21" si="8">SUM(M22:M30)</f>
        <v>0</v>
      </c>
      <c r="N21" s="10">
        <f t="shared" si="8"/>
        <v>0</v>
      </c>
      <c r="O21" s="10">
        <f>SUM(O22:O30)</f>
        <v>0</v>
      </c>
      <c r="P21" s="10">
        <f t="shared" si="2"/>
        <v>64478971.720000006</v>
      </c>
    </row>
    <row r="22" spans="1:16" ht="10.9" customHeight="1" x14ac:dyDescent="0.2">
      <c r="A22" s="12" t="s">
        <v>29</v>
      </c>
      <c r="B22" s="13">
        <v>201385118</v>
      </c>
      <c r="C22" s="13">
        <v>200346002</v>
      </c>
      <c r="D22" s="13">
        <v>14411669.51</v>
      </c>
      <c r="E22" s="13">
        <v>12569967.570000002</v>
      </c>
      <c r="F22" s="13">
        <v>13376631.980000002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f t="shared" si="2"/>
        <v>40358269.060000002</v>
      </c>
    </row>
    <row r="23" spans="1:16" ht="10.9" customHeight="1" x14ac:dyDescent="0.2">
      <c r="A23" s="14" t="s">
        <v>30</v>
      </c>
      <c r="B23" s="13">
        <v>15624000</v>
      </c>
      <c r="C23" s="13">
        <v>9324000</v>
      </c>
      <c r="D23" s="13">
        <v>0</v>
      </c>
      <c r="E23" s="13">
        <v>441910</v>
      </c>
      <c r="F23" s="13">
        <v>8260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f t="shared" si="2"/>
        <v>450170</v>
      </c>
    </row>
    <row r="24" spans="1:16" ht="10.9" customHeight="1" x14ac:dyDescent="0.2">
      <c r="A24" s="12" t="s">
        <v>31</v>
      </c>
      <c r="B24" s="13">
        <v>3745000</v>
      </c>
      <c r="C24" s="13">
        <v>2440000</v>
      </c>
      <c r="D24" s="13">
        <v>0</v>
      </c>
      <c r="E24" s="13">
        <v>38850</v>
      </c>
      <c r="F24" s="13">
        <v>982714.4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f t="shared" si="2"/>
        <v>1021564.4</v>
      </c>
    </row>
    <row r="25" spans="1:16" ht="10.9" customHeight="1" x14ac:dyDescent="0.2">
      <c r="A25" s="12" t="s">
        <v>32</v>
      </c>
      <c r="B25" s="13">
        <v>2105000</v>
      </c>
      <c r="C25" s="13">
        <v>2631000</v>
      </c>
      <c r="D25" s="13">
        <v>0</v>
      </c>
      <c r="E25" s="13">
        <v>0</v>
      </c>
      <c r="F25" s="13">
        <v>158871.84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f t="shared" si="2"/>
        <v>158871.84</v>
      </c>
    </row>
    <row r="26" spans="1:16" ht="10.9" customHeight="1" x14ac:dyDescent="0.2">
      <c r="A26" s="12" t="s">
        <v>33</v>
      </c>
      <c r="B26" s="13">
        <v>34110000</v>
      </c>
      <c r="C26" s="13">
        <v>20807680</v>
      </c>
      <c r="D26" s="13">
        <v>64900</v>
      </c>
      <c r="E26" s="13">
        <v>64900</v>
      </c>
      <c r="F26" s="13">
        <v>110400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f t="shared" si="2"/>
        <v>240200</v>
      </c>
    </row>
    <row r="27" spans="1:16" ht="10.9" customHeight="1" x14ac:dyDescent="0.2">
      <c r="A27" s="12" t="s">
        <v>34</v>
      </c>
      <c r="B27" s="13">
        <v>17900000</v>
      </c>
      <c r="C27" s="13">
        <v>14466840</v>
      </c>
      <c r="D27" s="13">
        <v>894309.06</v>
      </c>
      <c r="E27" s="13">
        <v>909724.1</v>
      </c>
      <c r="F27" s="13">
        <v>1097516.3500000001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f t="shared" si="2"/>
        <v>2901549.5100000002</v>
      </c>
    </row>
    <row r="28" spans="1:16" ht="10.9" customHeight="1" x14ac:dyDescent="0.2">
      <c r="A28" s="14" t="s">
        <v>35</v>
      </c>
      <c r="B28" s="13">
        <v>74114619</v>
      </c>
      <c r="C28" s="13">
        <v>57597000</v>
      </c>
      <c r="D28" s="13">
        <v>0</v>
      </c>
      <c r="E28" s="13">
        <v>0</v>
      </c>
      <c r="F28" s="13">
        <v>477628.14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f t="shared" si="2"/>
        <v>477628.14</v>
      </c>
    </row>
    <row r="29" spans="1:16" ht="10.9" customHeight="1" x14ac:dyDescent="0.2">
      <c r="A29" s="14" t="s">
        <v>36</v>
      </c>
      <c r="B29" s="13">
        <v>260023562</v>
      </c>
      <c r="C29" s="13">
        <v>57603562</v>
      </c>
      <c r="D29" s="13">
        <v>0</v>
      </c>
      <c r="E29" s="13">
        <v>0</v>
      </c>
      <c r="F29" s="13">
        <v>17198786.27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f t="shared" si="2"/>
        <v>17198786.27</v>
      </c>
    </row>
    <row r="30" spans="1:16" ht="10.9" customHeight="1" x14ac:dyDescent="0.2">
      <c r="A30" s="14" t="s">
        <v>37</v>
      </c>
      <c r="B30" s="13">
        <v>29450495</v>
      </c>
      <c r="C30" s="13">
        <v>21500495</v>
      </c>
      <c r="D30" s="13">
        <v>0</v>
      </c>
      <c r="E30" s="13">
        <v>0</v>
      </c>
      <c r="F30" s="13">
        <v>1671932.5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f t="shared" si="2"/>
        <v>1671932.5</v>
      </c>
    </row>
    <row r="31" spans="1:16" ht="10.9" customHeight="1" x14ac:dyDescent="0.2">
      <c r="A31" s="9" t="s">
        <v>38</v>
      </c>
      <c r="B31" s="10">
        <f>SUM(B32:B40)</f>
        <v>71218693</v>
      </c>
      <c r="C31" s="10">
        <f t="shared" ref="C31:I31" si="9">SUM(C32:C40)</f>
        <v>67740627</v>
      </c>
      <c r="D31" s="10">
        <f t="shared" si="9"/>
        <v>0</v>
      </c>
      <c r="E31" s="10">
        <f t="shared" si="9"/>
        <v>755891.26</v>
      </c>
      <c r="F31" s="10">
        <f t="shared" si="9"/>
        <v>1669319.78</v>
      </c>
      <c r="G31" s="10">
        <f t="shared" si="9"/>
        <v>0</v>
      </c>
      <c r="H31" s="10">
        <f t="shared" si="9"/>
        <v>0</v>
      </c>
      <c r="I31" s="10">
        <f t="shared" si="9"/>
        <v>0</v>
      </c>
      <c r="J31" s="10">
        <f t="shared" ref="J31:P31" si="10">SUM(J32:J40)</f>
        <v>0</v>
      </c>
      <c r="K31" s="10">
        <f t="shared" si="10"/>
        <v>0</v>
      </c>
      <c r="L31" s="10">
        <f t="shared" si="10"/>
        <v>0</v>
      </c>
      <c r="M31" s="10">
        <f t="shared" si="10"/>
        <v>0</v>
      </c>
      <c r="N31" s="10">
        <f t="shared" si="10"/>
        <v>0</v>
      </c>
      <c r="O31" s="10">
        <f t="shared" si="10"/>
        <v>0</v>
      </c>
      <c r="P31" s="10">
        <f t="shared" si="10"/>
        <v>2425211.04</v>
      </c>
    </row>
    <row r="32" spans="1:16" ht="10.9" customHeight="1" x14ac:dyDescent="0.2">
      <c r="A32" s="14" t="s">
        <v>39</v>
      </c>
      <c r="B32" s="13">
        <v>4280000</v>
      </c>
      <c r="C32" s="13">
        <v>5205000</v>
      </c>
      <c r="D32" s="13">
        <v>0</v>
      </c>
      <c r="E32" s="13">
        <v>23790</v>
      </c>
      <c r="F32" s="13">
        <v>268627.5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f t="shared" si="2"/>
        <v>292417.5</v>
      </c>
    </row>
    <row r="33" spans="1:16" ht="10.9" customHeight="1" x14ac:dyDescent="0.2">
      <c r="A33" s="12" t="s">
        <v>40</v>
      </c>
      <c r="B33" s="13">
        <v>4508000</v>
      </c>
      <c r="C33" s="13">
        <v>3808000</v>
      </c>
      <c r="D33" s="13">
        <v>0</v>
      </c>
      <c r="E33" s="13">
        <v>0</v>
      </c>
      <c r="F33" s="13">
        <v>11862.19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f t="shared" si="2"/>
        <v>11862.19</v>
      </c>
    </row>
    <row r="34" spans="1:16" ht="10.9" customHeight="1" x14ac:dyDescent="0.2">
      <c r="A34" s="14" t="s">
        <v>41</v>
      </c>
      <c r="B34" s="13">
        <v>4815000</v>
      </c>
      <c r="C34" s="13">
        <v>3440000</v>
      </c>
      <c r="D34" s="13">
        <v>0</v>
      </c>
      <c r="E34" s="13">
        <v>25063.200000000001</v>
      </c>
      <c r="F34" s="13">
        <v>223671.14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f t="shared" si="2"/>
        <v>248734.34000000003</v>
      </c>
    </row>
    <row r="35" spans="1:16" ht="10.9" customHeight="1" x14ac:dyDescent="0.2">
      <c r="A35" s="12" t="s">
        <v>42</v>
      </c>
      <c r="B35" s="13">
        <v>0</v>
      </c>
      <c r="C35" s="13">
        <v>60000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f t="shared" si="2"/>
        <v>0</v>
      </c>
    </row>
    <row r="36" spans="1:16" ht="10.9" customHeight="1" x14ac:dyDescent="0.2">
      <c r="A36" s="14" t="s">
        <v>43</v>
      </c>
      <c r="B36" s="13">
        <v>1005000</v>
      </c>
      <c r="C36" s="13">
        <v>905000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f t="shared" si="2"/>
        <v>0</v>
      </c>
    </row>
    <row r="37" spans="1:16" ht="10.9" customHeight="1" x14ac:dyDescent="0.2">
      <c r="A37" s="14" t="s">
        <v>44</v>
      </c>
      <c r="B37" s="13">
        <v>1260000</v>
      </c>
      <c r="C37" s="13">
        <v>1735000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f t="shared" si="2"/>
        <v>0</v>
      </c>
    </row>
    <row r="38" spans="1:16" ht="10.9" customHeight="1" x14ac:dyDescent="0.2">
      <c r="A38" s="14" t="s">
        <v>45</v>
      </c>
      <c r="B38" s="13">
        <v>30980000</v>
      </c>
      <c r="C38" s="13">
        <v>32530000</v>
      </c>
      <c r="D38" s="13">
        <v>0</v>
      </c>
      <c r="E38" s="13">
        <v>195308.26</v>
      </c>
      <c r="F38" s="13">
        <v>778727.75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f t="shared" si="2"/>
        <v>974036.01</v>
      </c>
    </row>
    <row r="39" spans="1:16" ht="10.9" customHeight="1" x14ac:dyDescent="0.2">
      <c r="A39" s="14" t="s">
        <v>46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f t="shared" si="2"/>
        <v>0</v>
      </c>
    </row>
    <row r="40" spans="1:16" ht="10.9" customHeight="1" x14ac:dyDescent="0.2">
      <c r="A40" s="12" t="s">
        <v>47</v>
      </c>
      <c r="B40" s="13">
        <v>24370693</v>
      </c>
      <c r="C40" s="13">
        <v>20057627</v>
      </c>
      <c r="D40" s="13">
        <v>0</v>
      </c>
      <c r="E40" s="13">
        <v>511729.8</v>
      </c>
      <c r="F40" s="13">
        <v>386431.2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f t="shared" si="2"/>
        <v>898161</v>
      </c>
    </row>
    <row r="41" spans="1:16" ht="10.9" customHeight="1" x14ac:dyDescent="0.2">
      <c r="A41" s="9" t="s">
        <v>48</v>
      </c>
      <c r="B41" s="10">
        <f>SUM(B42:B49)</f>
        <v>976514451</v>
      </c>
      <c r="C41" s="10">
        <f t="shared" ref="C41:P41" si="11">SUM(C42:C49)</f>
        <v>976514451</v>
      </c>
      <c r="D41" s="10">
        <f t="shared" si="11"/>
        <v>37292319.659999996</v>
      </c>
      <c r="E41" s="10">
        <f t="shared" si="11"/>
        <v>91426945.659999996</v>
      </c>
      <c r="F41" s="10">
        <f t="shared" si="11"/>
        <v>84410510.549999982</v>
      </c>
      <c r="G41" s="10">
        <f t="shared" si="11"/>
        <v>0</v>
      </c>
      <c r="H41" s="10">
        <f t="shared" si="11"/>
        <v>0</v>
      </c>
      <c r="I41" s="10">
        <f t="shared" si="11"/>
        <v>0</v>
      </c>
      <c r="J41" s="10">
        <f t="shared" si="11"/>
        <v>0</v>
      </c>
      <c r="K41" s="10">
        <f t="shared" si="11"/>
        <v>0</v>
      </c>
      <c r="L41" s="10">
        <f t="shared" si="11"/>
        <v>0</v>
      </c>
      <c r="M41" s="10">
        <f t="shared" si="11"/>
        <v>0</v>
      </c>
      <c r="N41" s="10">
        <f t="shared" si="11"/>
        <v>0</v>
      </c>
      <c r="O41" s="10">
        <f t="shared" si="11"/>
        <v>0</v>
      </c>
      <c r="P41" s="10">
        <f t="shared" si="11"/>
        <v>213129775.86999997</v>
      </c>
    </row>
    <row r="42" spans="1:16" ht="10.9" customHeight="1" x14ac:dyDescent="0.2">
      <c r="A42" s="14" t="s">
        <v>49</v>
      </c>
      <c r="B42" s="13">
        <v>144867917</v>
      </c>
      <c r="C42" s="13">
        <v>144867917</v>
      </c>
      <c r="D42" s="13">
        <v>1350000</v>
      </c>
      <c r="E42" s="13">
        <v>6207956.7400000002</v>
      </c>
      <c r="F42" s="13">
        <v>15668580.15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f t="shared" si="2"/>
        <v>23226536.890000001</v>
      </c>
    </row>
    <row r="43" spans="1:16" ht="10.9" customHeight="1" x14ac:dyDescent="0.2">
      <c r="A43" s="14" t="s">
        <v>50</v>
      </c>
      <c r="B43" s="13">
        <v>414308934</v>
      </c>
      <c r="C43" s="13">
        <v>414308934</v>
      </c>
      <c r="D43" s="13">
        <v>22184197</v>
      </c>
      <c r="E43" s="13">
        <v>33152072.259999998</v>
      </c>
      <c r="F43" s="13">
        <v>44107361.739999995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f t="shared" si="2"/>
        <v>99443631</v>
      </c>
    </row>
    <row r="44" spans="1:16" ht="10.9" customHeight="1" x14ac:dyDescent="0.2">
      <c r="A44" s="14" t="s">
        <v>51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2"/>
        <v>0</v>
      </c>
    </row>
    <row r="45" spans="1:16" ht="10.9" customHeight="1" x14ac:dyDescent="0.2">
      <c r="A45" s="14" t="s">
        <v>52</v>
      </c>
      <c r="B45" s="13">
        <v>169657636</v>
      </c>
      <c r="C45" s="13">
        <v>169657636</v>
      </c>
      <c r="D45" s="13">
        <v>13272260</v>
      </c>
      <c r="E45" s="13">
        <v>13272260</v>
      </c>
      <c r="F45" s="13">
        <v>13272260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f t="shared" si="2"/>
        <v>39816780</v>
      </c>
    </row>
    <row r="46" spans="1:16" ht="10.9" customHeight="1" x14ac:dyDescent="0.2">
      <c r="A46" s="14" t="s">
        <v>53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2"/>
        <v>0</v>
      </c>
    </row>
    <row r="47" spans="1:16" ht="10.9" customHeight="1" x14ac:dyDescent="0.2">
      <c r="A47" s="12" t="s">
        <v>54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2"/>
        <v>0</v>
      </c>
    </row>
    <row r="48" spans="1:16" ht="10.9" customHeight="1" x14ac:dyDescent="0.2">
      <c r="A48" s="14" t="s">
        <v>55</v>
      </c>
      <c r="B48" s="13">
        <v>11996832</v>
      </c>
      <c r="C48" s="13">
        <v>11996832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2"/>
        <v>0</v>
      </c>
    </row>
    <row r="49" spans="1:16" ht="10.9" customHeight="1" x14ac:dyDescent="0.2">
      <c r="A49" s="14" t="s">
        <v>56</v>
      </c>
      <c r="B49" s="13">
        <v>235683132</v>
      </c>
      <c r="C49" s="13">
        <v>235683132</v>
      </c>
      <c r="D49" s="13">
        <v>485862.66</v>
      </c>
      <c r="E49" s="13">
        <v>38794656.659999996</v>
      </c>
      <c r="F49" s="13">
        <v>11362308.66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f t="shared" si="2"/>
        <v>50642827.979999989</v>
      </c>
    </row>
    <row r="50" spans="1:16" s="15" customFormat="1" ht="10.9" customHeight="1" x14ac:dyDescent="0.2">
      <c r="A50" s="9" t="s">
        <v>57</v>
      </c>
      <c r="B50" s="10">
        <f>SUM(B51:B56)</f>
        <v>45000000</v>
      </c>
      <c r="C50" s="10">
        <f t="shared" ref="C50:P50" si="12">SUM(C51:C56)</f>
        <v>45000000</v>
      </c>
      <c r="D50" s="10">
        <f t="shared" si="12"/>
        <v>3750000</v>
      </c>
      <c r="E50" s="10">
        <f t="shared" si="12"/>
        <v>3750000</v>
      </c>
      <c r="F50" s="10">
        <f t="shared" si="12"/>
        <v>3750000</v>
      </c>
      <c r="G50" s="10">
        <f t="shared" si="12"/>
        <v>0</v>
      </c>
      <c r="H50" s="10">
        <f t="shared" si="12"/>
        <v>0</v>
      </c>
      <c r="I50" s="10">
        <f t="shared" si="12"/>
        <v>0</v>
      </c>
      <c r="J50" s="10">
        <f t="shared" si="12"/>
        <v>0</v>
      </c>
      <c r="K50" s="10">
        <f t="shared" si="12"/>
        <v>0</v>
      </c>
      <c r="L50" s="10">
        <f t="shared" si="12"/>
        <v>0</v>
      </c>
      <c r="M50" s="10">
        <f t="shared" si="12"/>
        <v>0</v>
      </c>
      <c r="N50" s="10">
        <f t="shared" si="12"/>
        <v>0</v>
      </c>
      <c r="O50" s="10">
        <f t="shared" si="12"/>
        <v>0</v>
      </c>
      <c r="P50" s="10">
        <f t="shared" si="12"/>
        <v>11250000</v>
      </c>
    </row>
    <row r="51" spans="1:16" ht="10.9" customHeight="1" x14ac:dyDescent="0.2">
      <c r="A51" s="14" t="s">
        <v>58</v>
      </c>
      <c r="B51" s="13">
        <v>0</v>
      </c>
      <c r="C51" s="13">
        <v>0</v>
      </c>
      <c r="D51" s="13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3">
        <v>0</v>
      </c>
      <c r="O51" s="13">
        <v>0</v>
      </c>
      <c r="P51" s="13">
        <f t="shared" si="2"/>
        <v>0</v>
      </c>
    </row>
    <row r="52" spans="1:16" ht="10.9" customHeight="1" x14ac:dyDescent="0.2">
      <c r="A52" s="14" t="s">
        <v>59</v>
      </c>
      <c r="B52" s="13">
        <v>45000000</v>
      </c>
      <c r="C52" s="13">
        <v>45000000</v>
      </c>
      <c r="D52" s="13">
        <v>3750000</v>
      </c>
      <c r="E52" s="13">
        <v>3750000</v>
      </c>
      <c r="F52" s="13">
        <v>3750000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f t="shared" si="2"/>
        <v>11250000</v>
      </c>
    </row>
    <row r="53" spans="1:16" ht="10.9" customHeight="1" x14ac:dyDescent="0.2">
      <c r="A53" s="14" t="s">
        <v>60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2"/>
        <v>0</v>
      </c>
    </row>
    <row r="54" spans="1:16" ht="10.9" customHeight="1" x14ac:dyDescent="0.2">
      <c r="A54" s="14" t="s">
        <v>61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2"/>
        <v>0</v>
      </c>
    </row>
    <row r="55" spans="1:16" ht="10.9" customHeight="1" x14ac:dyDescent="0.2">
      <c r="A55" s="14" t="s">
        <v>62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2"/>
        <v>0</v>
      </c>
    </row>
    <row r="56" spans="1:16" ht="10.9" customHeight="1" x14ac:dyDescent="0.2">
      <c r="A56" s="14" t="s">
        <v>63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2"/>
        <v>0</v>
      </c>
    </row>
    <row r="57" spans="1:16" ht="10.9" customHeight="1" x14ac:dyDescent="0.2">
      <c r="A57" s="9" t="s">
        <v>64</v>
      </c>
      <c r="B57" s="10">
        <f>SUM(B58:B66)</f>
        <v>31291186</v>
      </c>
      <c r="C57" s="10">
        <f t="shared" ref="C57:P57" si="13">SUM(C58:C66)</f>
        <v>21991188</v>
      </c>
      <c r="D57" s="10">
        <f t="shared" si="13"/>
        <v>0</v>
      </c>
      <c r="E57" s="10">
        <f t="shared" si="13"/>
        <v>83999.94</v>
      </c>
      <c r="F57" s="10">
        <f t="shared" si="13"/>
        <v>1046183.39</v>
      </c>
      <c r="G57" s="10">
        <f t="shared" si="13"/>
        <v>0</v>
      </c>
      <c r="H57" s="10">
        <f t="shared" si="13"/>
        <v>0</v>
      </c>
      <c r="I57" s="10">
        <f t="shared" si="13"/>
        <v>0</v>
      </c>
      <c r="J57" s="10">
        <f t="shared" si="13"/>
        <v>0</v>
      </c>
      <c r="K57" s="10">
        <f t="shared" si="13"/>
        <v>0</v>
      </c>
      <c r="L57" s="10">
        <f t="shared" si="13"/>
        <v>0</v>
      </c>
      <c r="M57" s="10">
        <f t="shared" si="13"/>
        <v>0</v>
      </c>
      <c r="N57" s="10">
        <f t="shared" si="13"/>
        <v>0</v>
      </c>
      <c r="O57" s="10">
        <f t="shared" si="13"/>
        <v>0</v>
      </c>
      <c r="P57" s="10">
        <f t="shared" si="13"/>
        <v>1130183.33</v>
      </c>
    </row>
    <row r="58" spans="1:16" ht="10.9" customHeight="1" x14ac:dyDescent="0.2">
      <c r="A58" s="12" t="s">
        <v>65</v>
      </c>
      <c r="B58" s="13">
        <v>16030000</v>
      </c>
      <c r="C58" s="13">
        <v>8330000</v>
      </c>
      <c r="D58" s="13">
        <v>0</v>
      </c>
      <c r="E58" s="13">
        <v>83999.94</v>
      </c>
      <c r="F58" s="13">
        <v>55230.33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f t="shared" si="2"/>
        <v>139230.27000000002</v>
      </c>
    </row>
    <row r="59" spans="1:16" ht="10.9" customHeight="1" x14ac:dyDescent="0.2">
      <c r="A59" s="14" t="s">
        <v>66</v>
      </c>
      <c r="B59" s="13">
        <v>4480000</v>
      </c>
      <c r="C59" s="13">
        <v>3980000</v>
      </c>
      <c r="D59" s="13">
        <v>0</v>
      </c>
      <c r="E59" s="13">
        <v>0</v>
      </c>
      <c r="F59" s="13">
        <v>990953.06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f t="shared" si="2"/>
        <v>990953.06</v>
      </c>
    </row>
    <row r="60" spans="1:16" ht="10.9" customHeight="1" x14ac:dyDescent="0.2">
      <c r="A60" s="14" t="s">
        <v>67</v>
      </c>
      <c r="B60" s="13">
        <v>0</v>
      </c>
      <c r="C60" s="13">
        <v>800000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f t="shared" si="2"/>
        <v>0</v>
      </c>
    </row>
    <row r="61" spans="1:16" ht="10.9" customHeight="1" x14ac:dyDescent="0.2">
      <c r="A61" s="14" t="s">
        <v>68</v>
      </c>
      <c r="B61" s="13">
        <v>5210000</v>
      </c>
      <c r="C61" s="13">
        <v>3010000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f t="shared" si="2"/>
        <v>0</v>
      </c>
    </row>
    <row r="62" spans="1:16" ht="10.9" customHeight="1" x14ac:dyDescent="0.2">
      <c r="A62" s="14" t="s">
        <v>69</v>
      </c>
      <c r="B62" s="13">
        <v>5561186</v>
      </c>
      <c r="C62" s="13">
        <v>5361188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f t="shared" si="2"/>
        <v>0</v>
      </c>
    </row>
    <row r="63" spans="1:16" ht="10.9" customHeight="1" x14ac:dyDescent="0.2">
      <c r="A63" s="14" t="s">
        <v>70</v>
      </c>
      <c r="B63" s="13">
        <v>0</v>
      </c>
      <c r="C63" s="13">
        <v>500000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f t="shared" si="2"/>
        <v>0</v>
      </c>
    </row>
    <row r="64" spans="1:16" ht="10.9" customHeight="1" x14ac:dyDescent="0.2">
      <c r="A64" s="12" t="s">
        <v>71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f t="shared" si="2"/>
        <v>0</v>
      </c>
    </row>
    <row r="65" spans="1:16" ht="10.9" customHeight="1" x14ac:dyDescent="0.2">
      <c r="A65" s="12" t="s">
        <v>72</v>
      </c>
      <c r="B65" s="13">
        <v>10000</v>
      </c>
      <c r="C65" s="13">
        <v>10000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f t="shared" si="2"/>
        <v>0</v>
      </c>
    </row>
    <row r="66" spans="1:16" ht="10.9" customHeight="1" x14ac:dyDescent="0.2">
      <c r="A66" s="14" t="s">
        <v>73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f t="shared" si="2"/>
        <v>0</v>
      </c>
    </row>
    <row r="67" spans="1:16" ht="10.9" customHeight="1" x14ac:dyDescent="0.2">
      <c r="A67" s="16" t="s">
        <v>74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f t="shared" si="2"/>
        <v>0</v>
      </c>
    </row>
    <row r="68" spans="1:16" ht="10.9" customHeight="1" x14ac:dyDescent="0.2">
      <c r="A68" s="12" t="s">
        <v>75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f t="shared" si="2"/>
        <v>0</v>
      </c>
    </row>
    <row r="69" spans="1:16" ht="10.9" customHeight="1" x14ac:dyDescent="0.2">
      <c r="A69" s="12" t="s">
        <v>76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f t="shared" si="2"/>
        <v>0</v>
      </c>
    </row>
    <row r="70" spans="1:16" ht="10.9" customHeight="1" x14ac:dyDescent="0.2">
      <c r="A70" s="14" t="s">
        <v>77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 t="shared" si="2"/>
        <v>0</v>
      </c>
    </row>
    <row r="71" spans="1:16" ht="10.9" customHeight="1" x14ac:dyDescent="0.2">
      <c r="A71" s="14" t="s">
        <v>78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 t="shared" si="2"/>
        <v>0</v>
      </c>
    </row>
    <row r="72" spans="1:16" ht="10.9" customHeight="1" x14ac:dyDescent="0.2">
      <c r="A72" s="9" t="s">
        <v>79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f t="shared" si="2"/>
        <v>0</v>
      </c>
    </row>
    <row r="73" spans="1:16" ht="10.9" customHeight="1" x14ac:dyDescent="0.2">
      <c r="A73" s="12" t="s">
        <v>80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f t="shared" si="2"/>
        <v>0</v>
      </c>
    </row>
    <row r="74" spans="1:16" ht="10.9" customHeight="1" x14ac:dyDescent="0.2">
      <c r="A74" s="14" t="s">
        <v>81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 t="shared" si="2"/>
        <v>0</v>
      </c>
    </row>
    <row r="75" spans="1:16" ht="10.9" customHeight="1" x14ac:dyDescent="0.2">
      <c r="A75" s="16" t="s">
        <v>82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f t="shared" si="2"/>
        <v>0</v>
      </c>
    </row>
    <row r="76" spans="1:16" ht="10.9" customHeight="1" x14ac:dyDescent="0.2">
      <c r="A76" s="14" t="s">
        <v>83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f t="shared" si="2"/>
        <v>0</v>
      </c>
    </row>
    <row r="77" spans="1:16" ht="10.9" customHeight="1" x14ac:dyDescent="0.2">
      <c r="A77" s="14" t="s">
        <v>84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f t="shared" si="2"/>
        <v>0</v>
      </c>
    </row>
    <row r="78" spans="1:16" ht="10.9" customHeight="1" x14ac:dyDescent="0.2">
      <c r="A78" s="14" t="s">
        <v>85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 t="shared" si="2"/>
        <v>0</v>
      </c>
    </row>
    <row r="79" spans="1:16" ht="10.9" customHeight="1" x14ac:dyDescent="0.2">
      <c r="A79" s="7" t="s">
        <v>86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f t="shared" si="2"/>
        <v>0</v>
      </c>
    </row>
    <row r="80" spans="1:16" ht="10.9" customHeight="1" x14ac:dyDescent="0.2">
      <c r="A80" s="9" t="s">
        <v>87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f t="shared" si="2"/>
        <v>0</v>
      </c>
    </row>
    <row r="81" spans="1:16" ht="10.9" customHeight="1" x14ac:dyDescent="0.2">
      <c r="A81" s="14" t="s">
        <v>88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f t="shared" ref="P81:P87" si="14">SUM(D81:O81)</f>
        <v>0</v>
      </c>
    </row>
    <row r="82" spans="1:16" ht="10.9" customHeight="1" x14ac:dyDescent="0.2">
      <c r="A82" s="14" t="s">
        <v>89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14"/>
        <v>0</v>
      </c>
    </row>
    <row r="83" spans="1:16" ht="10.9" customHeight="1" x14ac:dyDescent="0.2">
      <c r="A83" s="16" t="s">
        <v>90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f t="shared" si="14"/>
        <v>0</v>
      </c>
    </row>
    <row r="84" spans="1:16" ht="10.9" customHeight="1" x14ac:dyDescent="0.2">
      <c r="A84" s="14" t="s">
        <v>91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f t="shared" si="14"/>
        <v>0</v>
      </c>
    </row>
    <row r="85" spans="1:16" ht="10.9" customHeight="1" x14ac:dyDescent="0.2">
      <c r="A85" s="14" t="s">
        <v>92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f t="shared" si="14"/>
        <v>0</v>
      </c>
    </row>
    <row r="86" spans="1:16" ht="10.9" customHeight="1" x14ac:dyDescent="0.2">
      <c r="A86" s="16" t="s">
        <v>93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f t="shared" si="14"/>
        <v>0</v>
      </c>
    </row>
    <row r="87" spans="1:16" ht="10.9" customHeight="1" x14ac:dyDescent="0.2">
      <c r="A87" s="14" t="s">
        <v>94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f t="shared" si="14"/>
        <v>0</v>
      </c>
    </row>
    <row r="88" spans="1:16" s="25" customFormat="1" x14ac:dyDescent="0.2">
      <c r="A88" s="3" t="s">
        <v>95</v>
      </c>
      <c r="B88" s="4">
        <f>B15+B21+B31+B41+B50+B57+B67</f>
        <v>3260981778</v>
      </c>
      <c r="C88" s="4">
        <f t="shared" ref="C88:P88" si="15">C15+C21+C31+C41+C50+C57+C67</f>
        <v>3266487058</v>
      </c>
      <c r="D88" s="4">
        <f t="shared" si="15"/>
        <v>163560800.28</v>
      </c>
      <c r="E88" s="4">
        <f t="shared" si="15"/>
        <v>254388263.00999996</v>
      </c>
      <c r="F88" s="4">
        <f t="shared" si="15"/>
        <v>252113365.25999999</v>
      </c>
      <c r="G88" s="4">
        <f t="shared" si="15"/>
        <v>0</v>
      </c>
      <c r="H88" s="4">
        <f t="shared" si="15"/>
        <v>0</v>
      </c>
      <c r="I88" s="4">
        <f t="shared" si="15"/>
        <v>0</v>
      </c>
      <c r="J88" s="4">
        <f t="shared" si="15"/>
        <v>0</v>
      </c>
      <c r="K88" s="4">
        <f t="shared" si="15"/>
        <v>0</v>
      </c>
      <c r="L88" s="4">
        <f t="shared" si="15"/>
        <v>0</v>
      </c>
      <c r="M88" s="4">
        <f t="shared" si="15"/>
        <v>0</v>
      </c>
      <c r="N88" s="4">
        <f t="shared" si="15"/>
        <v>0</v>
      </c>
      <c r="O88" s="4">
        <f t="shared" si="15"/>
        <v>0</v>
      </c>
      <c r="P88" s="4">
        <f t="shared" si="15"/>
        <v>670062428.55000007</v>
      </c>
    </row>
    <row r="89" spans="1:16" x14ac:dyDescent="0.2">
      <c r="A89" s="18" t="s">
        <v>104</v>
      </c>
      <c r="B89" s="18"/>
      <c r="C89" s="1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8"/>
      <c r="O89" s="18"/>
      <c r="P89" s="18"/>
    </row>
    <row r="90" spans="1:16" ht="11.25" customHeight="1" x14ac:dyDescent="0.2">
      <c r="A90" s="35" t="s">
        <v>98</v>
      </c>
      <c r="B90" s="35"/>
      <c r="C90" s="35"/>
      <c r="D90" s="35"/>
      <c r="E90" s="35"/>
      <c r="F90" s="35"/>
      <c r="G90" s="35"/>
      <c r="H90" s="35"/>
      <c r="I90" s="35"/>
      <c r="J90" s="35"/>
      <c r="K90" s="18"/>
      <c r="L90" s="18"/>
      <c r="M90" s="18"/>
      <c r="N90" s="18"/>
      <c r="O90" s="18"/>
      <c r="P90" s="18"/>
    </row>
    <row r="91" spans="1:16" ht="14.25" customHeight="1" x14ac:dyDescent="0.2">
      <c r="A91" s="42" t="s">
        <v>99</v>
      </c>
      <c r="B91" s="42"/>
      <c r="C91" s="42"/>
      <c r="D91" s="42"/>
      <c r="E91" s="42"/>
      <c r="F91" s="42"/>
      <c r="G91" s="42"/>
      <c r="H91" s="42"/>
      <c r="I91" s="42"/>
      <c r="J91" s="42"/>
      <c r="K91" s="18"/>
      <c r="L91" s="18"/>
      <c r="M91" s="18"/>
      <c r="N91" s="18"/>
      <c r="O91" s="18"/>
      <c r="P91" s="18"/>
    </row>
    <row r="92" spans="1:16" ht="18" customHeight="1" x14ac:dyDescent="0.2">
      <c r="A92" s="35" t="s">
        <v>100</v>
      </c>
      <c r="B92" s="35"/>
      <c r="C92" s="35"/>
      <c r="D92" s="35"/>
      <c r="E92" s="35"/>
      <c r="F92" s="35"/>
      <c r="G92" s="35"/>
      <c r="H92" s="35"/>
      <c r="I92" s="35"/>
      <c r="J92" s="35"/>
      <c r="K92" s="18"/>
      <c r="L92" s="18"/>
      <c r="M92" s="18"/>
      <c r="N92" s="18"/>
      <c r="O92" s="18"/>
      <c r="P92" s="18"/>
    </row>
    <row r="93" spans="1:16" ht="34.15" customHeight="1" x14ac:dyDescent="0.2">
      <c r="A93" s="20"/>
      <c r="B93" s="14"/>
      <c r="C93" s="14"/>
      <c r="D93" s="14"/>
      <c r="E93" s="14"/>
      <c r="F93" s="14"/>
      <c r="G93" s="14"/>
      <c r="H93" s="14"/>
      <c r="I93" s="14"/>
      <c r="J93" s="14"/>
      <c r="K93" s="18"/>
      <c r="L93" s="21"/>
      <c r="M93" s="21"/>
      <c r="N93" s="21"/>
      <c r="O93" s="21"/>
      <c r="P93" s="21"/>
    </row>
    <row r="94" spans="1:16" s="15" customFormat="1" ht="15" x14ac:dyDescent="0.2">
      <c r="A94" s="5" t="s">
        <v>102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7" t="s">
        <v>101</v>
      </c>
      <c r="M94" s="27"/>
      <c r="N94" s="27"/>
      <c r="O94" s="27"/>
      <c r="P94" s="27"/>
    </row>
    <row r="95" spans="1:16" ht="15" x14ac:dyDescent="0.2">
      <c r="A95" s="23" t="s">
        <v>96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28" t="s">
        <v>97</v>
      </c>
      <c r="M95" s="28"/>
      <c r="N95" s="28"/>
      <c r="O95" s="28"/>
      <c r="P95" s="28"/>
    </row>
    <row r="96" spans="1:16" x14ac:dyDescent="0.2">
      <c r="A96" s="18"/>
      <c r="B96" s="13"/>
      <c r="C96" s="13"/>
      <c r="D96" s="13"/>
      <c r="E96" s="13"/>
      <c r="F96" s="13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1:16" x14ac:dyDescent="0.2">
      <c r="A97" s="24"/>
      <c r="B97" s="26"/>
      <c r="C97" s="26"/>
      <c r="D97" s="26"/>
      <c r="E97" s="26"/>
      <c r="F97" s="26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</sheetData>
  <mergeCells count="15">
    <mergeCell ref="L94:P94"/>
    <mergeCell ref="L95:P95"/>
    <mergeCell ref="A11:P11"/>
    <mergeCell ref="A6:P6"/>
    <mergeCell ref="A7:P7"/>
    <mergeCell ref="A8:P8"/>
    <mergeCell ref="A9:P9"/>
    <mergeCell ref="A10:P10"/>
    <mergeCell ref="A92:J92"/>
    <mergeCell ref="A12:A13"/>
    <mergeCell ref="B12:B13"/>
    <mergeCell ref="C12:C13"/>
    <mergeCell ref="D12:P12"/>
    <mergeCell ref="A90:J90"/>
    <mergeCell ref="A91:J91"/>
  </mergeCells>
  <printOptions horizontalCentered="1"/>
  <pageMargins left="0.17" right="0" top="0.75" bottom="1" header="0.3" footer="0.3"/>
  <pageSetup paperSize="5" scale="90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0216</vt:lpstr>
      <vt:lpstr>'0216'!Print_Area</vt:lpstr>
      <vt:lpstr>'0216'!Print_Titles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2023-04-03T12:22:31Z</cp:lastPrinted>
  <dcterms:created xsi:type="dcterms:W3CDTF">2022-09-16T14:51:44Z</dcterms:created>
  <dcterms:modified xsi:type="dcterms:W3CDTF">2023-04-03T18:25:02Z</dcterms:modified>
</cp:coreProperties>
</file>