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Junio\Presupuesto\"/>
    </mc:Choice>
  </mc:AlternateContent>
  <xr:revisionPtr revIDLastSave="0" documentId="8_{D67726C0-01E0-4AE3-9930-9251844437EA}" xr6:coauthVersionLast="47" xr6:coauthVersionMax="47" xr10:uidLastSave="{00000000-0000-0000-0000-000000000000}"/>
  <bookViews>
    <workbookView xWindow="-120" yWindow="-120" windowWidth="29040" windowHeight="15840" xr2:uid="{FC1906C0-413A-4D5D-8CDD-37ECD67BC6B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16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B67" i="1"/>
  <c r="P67" i="1" l="1"/>
  <c r="C31" i="1"/>
  <c r="D31" i="1"/>
  <c r="E31" i="1"/>
  <c r="F31" i="1"/>
  <c r="G31" i="1"/>
  <c r="H31" i="1"/>
  <c r="I31" i="1"/>
  <c r="F21" i="1"/>
  <c r="F15" i="1"/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B57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J31" i="1"/>
  <c r="K31" i="1"/>
  <c r="L31" i="1"/>
  <c r="M31" i="1"/>
  <c r="N31" i="1"/>
  <c r="O31" i="1"/>
  <c r="B31" i="1"/>
  <c r="B21" i="1"/>
  <c r="C15" i="1"/>
  <c r="D15" i="1"/>
  <c r="E15" i="1"/>
  <c r="G15" i="1"/>
  <c r="H15" i="1"/>
  <c r="I15" i="1"/>
  <c r="J15" i="1"/>
  <c r="K15" i="1"/>
  <c r="L15" i="1"/>
  <c r="M15" i="1"/>
  <c r="N15" i="1"/>
  <c r="O15" i="1"/>
  <c r="B15" i="1"/>
  <c r="O21" i="1"/>
  <c r="E21" i="1"/>
  <c r="G21" i="1"/>
  <c r="H21" i="1"/>
  <c r="I21" i="1"/>
  <c r="J21" i="1"/>
  <c r="K21" i="1"/>
  <c r="L21" i="1"/>
  <c r="M21" i="1"/>
  <c r="N21" i="1"/>
  <c r="C21" i="1"/>
  <c r="D21" i="1"/>
  <c r="P31" i="1" l="1"/>
  <c r="P21" i="1"/>
  <c r="P41" i="1"/>
  <c r="P57" i="1"/>
  <c r="C88" i="1"/>
  <c r="P50" i="1"/>
  <c r="N88" i="1"/>
  <c r="F88" i="1"/>
  <c r="E88" i="1"/>
  <c r="I88" i="1"/>
  <c r="M88" i="1"/>
  <c r="G88" i="1"/>
  <c r="O88" i="1"/>
  <c r="P15" i="1"/>
  <c r="J88" i="1"/>
  <c r="L88" i="1"/>
  <c r="K88" i="1"/>
  <c r="H88" i="1"/>
  <c r="D88" i="1"/>
  <c r="B88" i="1"/>
  <c r="P88" i="1" l="1"/>
</calcChain>
</file>

<file path=xl/sharedStrings.xml><?xml version="1.0" encoding="utf-8"?>
<sst xmlns="http://schemas.openxmlformats.org/spreadsheetml/2006/main" count="107" uniqueCount="107">
  <si>
    <t>MINISTERIO DE CULTURA</t>
  </si>
  <si>
    <t xml:space="preserve"> DIRECCION FINANCIERA / DEPARTAMENTO DE PRESUPUESTO</t>
  </si>
  <si>
    <t xml:space="preserve">Ejecución de Gastos y Aplicaciones financieras </t>
  </si>
  <si>
    <t>Capitulo 0216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</si>
  <si>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</si>
  <si>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</si>
  <si>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</si>
  <si>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</si>
  <si>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</si>
  <si>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</si>
  <si>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</si>
  <si>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</si>
  <si>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</si>
  <si>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</si>
  <si>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</si>
  <si>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</si>
  <si>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</si>
  <si>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</si>
  <si>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</si>
  <si>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</si>
  <si>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</si>
  <si>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</si>
  <si>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</si>
  <si>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</si>
  <si>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</si>
  <si>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</si>
  <si>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</si>
  <si>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</si>
  <si>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</si>
  <si>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</si>
  <si>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</si>
  <si>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</si>
  <si>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</si>
  <si>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</si>
  <si>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</si>
  <si>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</si>
  <si>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</si>
  <si>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</si>
  <si>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</si>
  <si>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</si>
  <si>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</si>
  <si>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</si>
  <si>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</si>
  <si>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</si>
  <si>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</si>
  <si>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</si>
  <si>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</si>
  <si>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</si>
  <si>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</si>
  <si>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</si>
  <si>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</si>
  <si>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</si>
  <si>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</si>
  <si>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</si>
  <si>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</si>
  <si>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</si>
  <si>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</si>
  <si>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</si>
  <si>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</si>
  <si>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</si>
  <si>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</si>
  <si>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</si>
  <si>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</si>
  <si>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</si>
  <si>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</si>
  <si>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</si>
  <si>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</si>
  <si>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</si>
  <si>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</si>
  <si>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</si>
  <si>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</si>
  <si>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</si>
  <si>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</si>
  <si>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</si>
  <si>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</si>
  <si>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</si>
  <si>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</si>
  <si>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</si>
  <si>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</si>
  <si>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</si>
  <si>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</si>
  <si>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</si>
  <si>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</si>
  <si>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</si>
  <si>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</si>
  <si>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</si>
  <si>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</si>
  <si>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</si>
  <si>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</si>
  <si>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</si>
  <si>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</si>
  <si>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</si>
  <si>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</si>
  <si>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</si>
  <si>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</si>
  <si>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</si>
  <si>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</si>
  <si>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</si>
  <si>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</si>
  <si>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</si>
  <si>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</si>
  <si>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</si>
  <si>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</si>
  <si>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t>Año 2023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</si>
  <si>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</si>
  <si>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 xml:space="preserve"> </t>
  </si>
  <si>
    <t>En RD$1,425,466,807.53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</si>
</sst>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165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61620</xdr:colOff>
      <xdr:row>0</xdr:row>
      <xdr:rowOff>102286</xdr:rowOff>
    </xdr:from>
    <xdr:to>
      <xdr:col>6</xdr:col>
      <xdr:colOff>561088</xdr:colOff>
      <xdr:row>5</xdr:row>
      <xdr:rowOff>20002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5709" y="102286"/>
          <a:ext cx="1166218" cy="7341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dimension ref="A5:V105"/>
  <sheetViews>
    <sheetView showGridLines="0" tabSelected="1" topLeftCell="A79" zoomScale="140" zoomScaleNormal="140" workbookViewId="0">
      <selection activeCell="D12" sqref="D12:O12"/>
    </sheetView>
  </sheetViews>
  <sheetFormatPr baseColWidth="10" defaultColWidth="13.33203125" defaultRowHeight="12.75" x14ac:dyDescent="0.2"/>
  <cols>
    <col min="1" max="1" width="49" style="6" customWidth="1"/>
    <col min="2" max="2" width="12" style="6" customWidth="1"/>
    <col min="3" max="4" width="11.5" style="6" customWidth="1"/>
    <col min="5" max="5" width="12.1640625" style="6" customWidth="1"/>
    <col min="6" max="6" width="11.6640625" style="6" customWidth="1"/>
    <col min="7" max="7" width="11.33203125" style="6" customWidth="1"/>
    <col min="8" max="8" width="10.1640625" style="6" customWidth="1"/>
    <col min="9" max="9" width="11" style="6" customWidth="1"/>
    <col min="10" max="10" width="10.5" style="6" customWidth="1"/>
    <col min="11" max="11" width="10.1640625" style="6" customWidth="1"/>
    <col min="12" max="12" width="10.6640625" style="6" customWidth="1"/>
    <col min="13" max="13" width="10.83203125" style="6" customWidth="1"/>
    <col min="14" max="14" width="11.1640625" style="6" customWidth="1"/>
    <col min="15" max="15" width="8.1640625" style="6" customWidth="1"/>
    <col min="16" max="16" width="13.5" style="6" customWidth="1"/>
    <col min="17" max="17" width="14.83203125" style="6" bestFit="1" customWidth="1"/>
    <col min="18" max="16384" width="13.33203125" style="6"/>
  </cols>
  <sheetData>
    <row r="5" spans="1:22" x14ac:dyDescent="0.2">
      <c r="A5" s="6" t="s">
        <v>105</v>
      </c>
    </row>
    <row r="6" spans="1:22" ht="15.75" x14ac:dyDescent="0.2">
      <c r="A6" s="37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22" ht="15" customHeight="1" x14ac:dyDescent="0.2">
      <c r="A7" s="35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22" ht="13.5" customHeight="1" x14ac:dyDescent="0.2">
      <c r="A8" s="39" t="s">
        <v>103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22" ht="12.75" customHeight="1" x14ac:dyDescent="0.2">
      <c r="A9" s="35" t="s">
        <v>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22" ht="13.5" customHeight="1" x14ac:dyDescent="0.2">
      <c r="A10" s="38" t="s">
        <v>106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22" ht="12" customHeight="1" x14ac:dyDescent="0.2">
      <c r="A11" s="35" t="s">
        <v>3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22" ht="25.5" customHeight="1" x14ac:dyDescent="0.2">
      <c r="A12" s="30" t="s">
        <v>4</v>
      </c>
      <c r="B12" s="31" t="s">
        <v>5</v>
      </c>
      <c r="C12" s="31" t="s">
        <v>6</v>
      </c>
      <c r="D12" s="43" t="s">
        <v>7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5"/>
      <c r="P12" s="27"/>
      <c r="Q12" s="25"/>
      <c r="R12" s="25"/>
      <c r="S12" s="25"/>
      <c r="T12" s="25"/>
      <c r="U12" s="25"/>
      <c r="V12" s="25"/>
    </row>
    <row r="13" spans="1:22" ht="22.9" customHeight="1" x14ac:dyDescent="0.2">
      <c r="A13" s="30"/>
      <c r="B13" s="32"/>
      <c r="C13" s="32"/>
      <c r="D13" s="1" t="s">
        <v>8</v>
      </c>
      <c r="E13" s="1" t="s">
        <v>9</v>
      </c>
      <c r="F13" s="1" t="s">
        <v>10</v>
      </c>
      <c r="G13" s="1" t="s">
        <v>11</v>
      </c>
      <c r="H13" s="2" t="s">
        <v>12</v>
      </c>
      <c r="I13" s="1" t="s">
        <v>13</v>
      </c>
      <c r="J13" s="2" t="s">
        <v>14</v>
      </c>
      <c r="K13" s="1" t="s">
        <v>15</v>
      </c>
      <c r="L13" s="1" t="s">
        <v>16</v>
      </c>
      <c r="M13" s="1" t="s">
        <v>17</v>
      </c>
      <c r="N13" s="1" t="s">
        <v>18</v>
      </c>
      <c r="O13" s="2" t="s">
        <v>19</v>
      </c>
      <c r="P13" s="1" t="s">
        <v>20</v>
      </c>
      <c r="Q13" s="25"/>
      <c r="R13" s="25"/>
      <c r="S13" s="25"/>
      <c r="T13" s="25"/>
      <c r="U13" s="25"/>
      <c r="V13" s="25"/>
    </row>
    <row r="14" spans="1:22" x14ac:dyDescent="0.2">
      <c r="A14" s="7" t="s">
        <v>21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2" ht="10.9" customHeight="1" x14ac:dyDescent="0.2">
      <c r="A15" s="9" t="s">
        <v>22</v>
      </c>
      <c r="B15" s="11">
        <f>B16+B17+B20+B18+B19</f>
        <v>1498499654</v>
      </c>
      <c r="C15" s="11">
        <f>C16+C17+C20+C18+C19</f>
        <v>1624456789</v>
      </c>
      <c r="D15" s="11">
        <f>D16+D17+D20+D18+D19</f>
        <v>107147602.05000001</v>
      </c>
      <c r="E15" s="11">
        <f>E16+E17+E20+E18+E19</f>
        <v>140554381.53</v>
      </c>
      <c r="F15" s="11">
        <f t="shared" ref="F15" si="0">F16+F17+F20+F18+F19</f>
        <v>129946303.01000001</v>
      </c>
      <c r="G15" s="11">
        <f t="shared" ref="G15:O15" si="1">G16+G17+G20+G18+G19</f>
        <v>125572352.03000002</v>
      </c>
      <c r="H15" s="11">
        <f t="shared" si="1"/>
        <v>165565365.95000002</v>
      </c>
      <c r="I15" s="11">
        <f t="shared" si="1"/>
        <v>137560894.30000004</v>
      </c>
      <c r="J15" s="11">
        <f t="shared" si="1"/>
        <v>0</v>
      </c>
      <c r="K15" s="11">
        <f t="shared" si="1"/>
        <v>0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11">
        <f>P16+P17+P20+P18+P19</f>
        <v>806346898.87000012</v>
      </c>
    </row>
    <row r="16" spans="1:22" ht="10.9" customHeight="1" x14ac:dyDescent="0.2">
      <c r="A16" s="12" t="s">
        <v>23</v>
      </c>
      <c r="B16" s="13">
        <v>1219627810</v>
      </c>
      <c r="C16" s="13">
        <v>1287949231</v>
      </c>
      <c r="D16" s="13">
        <v>90741440.150000021</v>
      </c>
      <c r="E16" s="13">
        <v>119886671.09999999</v>
      </c>
      <c r="F16" s="13">
        <v>110548910.42</v>
      </c>
      <c r="G16" s="13">
        <v>106663001.75000001</v>
      </c>
      <c r="H16" s="13">
        <v>107699502.08000001</v>
      </c>
      <c r="I16" s="13">
        <v>112369345.30000003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f>SUM(D16:O16)</f>
        <v>647908870.80000007</v>
      </c>
    </row>
    <row r="17" spans="1:16" ht="10.9" customHeight="1" x14ac:dyDescent="0.2">
      <c r="A17" s="12" t="s">
        <v>24</v>
      </c>
      <c r="B17" s="13">
        <v>119856238</v>
      </c>
      <c r="C17" s="13">
        <v>151571521</v>
      </c>
      <c r="D17" s="13">
        <v>2738328.83</v>
      </c>
      <c r="E17" s="13">
        <v>3058118.2800000003</v>
      </c>
      <c r="F17" s="13">
        <v>2923142.72</v>
      </c>
      <c r="G17" s="13">
        <v>2850862.2800000003</v>
      </c>
      <c r="H17" s="13">
        <v>41717983.649999991</v>
      </c>
      <c r="I17" s="13">
        <v>8885549.120000001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f t="shared" ref="P17:P80" si="2">SUM(D17:O17)</f>
        <v>62173984.879999995</v>
      </c>
    </row>
    <row r="18" spans="1:16" ht="10.9" customHeight="1" x14ac:dyDescent="0.2">
      <c r="A18" s="14" t="s">
        <v>25</v>
      </c>
      <c r="B18" s="13">
        <v>396000</v>
      </c>
      <c r="C18" s="13">
        <v>396000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f t="shared" si="2"/>
        <v>0</v>
      </c>
    </row>
    <row r="19" spans="1:16" ht="10.9" customHeight="1" x14ac:dyDescent="0.2">
      <c r="A19" s="14" t="s">
        <v>26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2"/>
        <v>0</v>
      </c>
    </row>
    <row r="20" spans="1:16" ht="10.9" customHeight="1" x14ac:dyDescent="0.2">
      <c r="A20" s="14" t="s">
        <v>27</v>
      </c>
      <c r="B20" s="13">
        <v>158619606</v>
      </c>
      <c r="C20" s="13">
        <v>184540037</v>
      </c>
      <c r="D20" s="13">
        <v>13667833.07</v>
      </c>
      <c r="E20" s="13">
        <v>17609592.149999999</v>
      </c>
      <c r="F20" s="13">
        <v>16474249.870000008</v>
      </c>
      <c r="G20" s="13">
        <v>16058488.000000006</v>
      </c>
      <c r="H20" s="13">
        <v>16147880.220000003</v>
      </c>
      <c r="I20" s="13">
        <v>16305999.880000005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f t="shared" si="2"/>
        <v>96264043.190000027</v>
      </c>
    </row>
    <row r="21" spans="1:16" ht="10.9" customHeight="1" x14ac:dyDescent="0.2">
      <c r="A21" s="9" t="s">
        <v>28</v>
      </c>
      <c r="B21" s="10">
        <f>SUM(B22:B30)</f>
        <v>638457794</v>
      </c>
      <c r="C21" s="10">
        <f t="shared" ref="C21:F21" si="3">SUM(C22:C30)</f>
        <v>511984064</v>
      </c>
      <c r="D21" s="10">
        <f t="shared" si="3"/>
        <v>15370878.570000002</v>
      </c>
      <c r="E21" s="10">
        <f t="shared" si="3"/>
        <v>14025351.670000002</v>
      </c>
      <c r="F21" s="10">
        <f t="shared" si="3"/>
        <v>34794301.460000001</v>
      </c>
      <c r="G21" s="10">
        <f t="shared" ref="G21:H21" si="4">SUM(G22:G30)</f>
        <v>22344526.589999996</v>
      </c>
      <c r="H21" s="10">
        <f t="shared" si="4"/>
        <v>23196520.340000004</v>
      </c>
      <c r="I21" s="10">
        <f t="shared" ref="I21" si="5">SUM(I22:I30)</f>
        <v>25039335.809999999</v>
      </c>
      <c r="J21" s="10">
        <f t="shared" ref="J21:K21" si="6">SUM(J22:J30)</f>
        <v>0</v>
      </c>
      <c r="K21" s="10">
        <f t="shared" si="6"/>
        <v>0</v>
      </c>
      <c r="L21" s="10">
        <f t="shared" ref="L21" si="7">SUM(L22:L30)</f>
        <v>0</v>
      </c>
      <c r="M21" s="10">
        <f t="shared" ref="M21:N21" si="8">SUM(M22:M30)</f>
        <v>0</v>
      </c>
      <c r="N21" s="10">
        <f t="shared" si="8"/>
        <v>0</v>
      </c>
      <c r="O21" s="10">
        <f>SUM(O22:O30)</f>
        <v>0</v>
      </c>
      <c r="P21" s="10">
        <f t="shared" si="2"/>
        <v>134770914.44</v>
      </c>
    </row>
    <row r="22" spans="1:16" ht="10.9" customHeight="1" x14ac:dyDescent="0.2">
      <c r="A22" s="12" t="s">
        <v>29</v>
      </c>
      <c r="B22" s="13">
        <v>201385118</v>
      </c>
      <c r="C22" s="13">
        <v>190624002</v>
      </c>
      <c r="D22" s="13">
        <v>14411669.510000002</v>
      </c>
      <c r="E22" s="13">
        <v>12569967.570000002</v>
      </c>
      <c r="F22" s="13">
        <v>13088191.960000001</v>
      </c>
      <c r="G22" s="13">
        <v>14035293.509999998</v>
      </c>
      <c r="H22" s="13">
        <v>14736759.690000001</v>
      </c>
      <c r="I22" s="13">
        <v>15638095.18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f t="shared" si="2"/>
        <v>84479977.420000017</v>
      </c>
    </row>
    <row r="23" spans="1:16" ht="10.9" customHeight="1" x14ac:dyDescent="0.2">
      <c r="A23" s="14" t="s">
        <v>30</v>
      </c>
      <c r="B23" s="13">
        <v>15624000</v>
      </c>
      <c r="C23" s="13">
        <v>22435474</v>
      </c>
      <c r="D23" s="13">
        <v>0</v>
      </c>
      <c r="E23" s="13">
        <v>441910</v>
      </c>
      <c r="F23" s="13">
        <v>8260</v>
      </c>
      <c r="G23" s="13">
        <v>122248</v>
      </c>
      <c r="H23" s="13">
        <v>941713.21000000008</v>
      </c>
      <c r="I23" s="13">
        <v>367354.71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f t="shared" si="2"/>
        <v>1881485.92</v>
      </c>
    </row>
    <row r="24" spans="1:16" ht="10.9" customHeight="1" x14ac:dyDescent="0.2">
      <c r="A24" s="12" t="s">
        <v>31</v>
      </c>
      <c r="B24" s="13">
        <v>3745000</v>
      </c>
      <c r="C24" s="13">
        <v>7806000</v>
      </c>
      <c r="D24" s="13">
        <v>0</v>
      </c>
      <c r="E24" s="13">
        <v>38850</v>
      </c>
      <c r="F24" s="13">
        <v>982714.39999999991</v>
      </c>
      <c r="G24" s="13">
        <v>140300</v>
      </c>
      <c r="H24" s="13">
        <v>174900</v>
      </c>
      <c r="I24" s="13">
        <v>5440800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f t="shared" si="2"/>
        <v>6777564.4000000004</v>
      </c>
    </row>
    <row r="25" spans="1:16" ht="10.9" customHeight="1" x14ac:dyDescent="0.2">
      <c r="A25" s="12" t="s">
        <v>32</v>
      </c>
      <c r="B25" s="13">
        <v>2105000</v>
      </c>
      <c r="C25" s="13">
        <v>2357400</v>
      </c>
      <c r="D25" s="13">
        <v>0</v>
      </c>
      <c r="E25" s="13">
        <v>0</v>
      </c>
      <c r="F25" s="13">
        <v>158871.84</v>
      </c>
      <c r="G25" s="13">
        <v>0</v>
      </c>
      <c r="H25" s="13">
        <v>0</v>
      </c>
      <c r="I25" s="13">
        <v>26400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f t="shared" si="2"/>
        <v>185271.84</v>
      </c>
    </row>
    <row r="26" spans="1:16" ht="10.9" customHeight="1" x14ac:dyDescent="0.2">
      <c r="A26" s="12" t="s">
        <v>33</v>
      </c>
      <c r="B26" s="13">
        <v>34110000</v>
      </c>
      <c r="C26" s="13">
        <v>23393582</v>
      </c>
      <c r="D26" s="13">
        <v>64900</v>
      </c>
      <c r="E26" s="13">
        <v>64900</v>
      </c>
      <c r="F26" s="13">
        <v>110400</v>
      </c>
      <c r="G26" s="13">
        <v>790187.41</v>
      </c>
      <c r="H26" s="13">
        <v>784261.28</v>
      </c>
      <c r="I26" s="13">
        <v>67627.539999999994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f t="shared" si="2"/>
        <v>1882276.23</v>
      </c>
    </row>
    <row r="27" spans="1:16" ht="10.9" customHeight="1" x14ac:dyDescent="0.2">
      <c r="A27" s="12" t="s">
        <v>34</v>
      </c>
      <c r="B27" s="13">
        <v>17900000</v>
      </c>
      <c r="C27" s="13">
        <v>14466840</v>
      </c>
      <c r="D27" s="13">
        <v>894309.06</v>
      </c>
      <c r="E27" s="13">
        <v>909724.1</v>
      </c>
      <c r="F27" s="13">
        <v>1097516.3500000001</v>
      </c>
      <c r="G27" s="13">
        <v>1060669.1800000002</v>
      </c>
      <c r="H27" s="13">
        <v>881825.78</v>
      </c>
      <c r="I27" s="13">
        <v>1059034.48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f t="shared" si="2"/>
        <v>5903078.9500000011</v>
      </c>
    </row>
    <row r="28" spans="1:16" ht="17.45" customHeight="1" x14ac:dyDescent="0.2">
      <c r="A28" s="14" t="s">
        <v>35</v>
      </c>
      <c r="B28" s="13">
        <v>74114619</v>
      </c>
      <c r="C28" s="13">
        <v>82732673</v>
      </c>
      <c r="D28" s="13">
        <v>0</v>
      </c>
      <c r="E28" s="13">
        <v>0</v>
      </c>
      <c r="F28" s="13">
        <v>477628.14</v>
      </c>
      <c r="G28" s="13">
        <v>127058.12000000001</v>
      </c>
      <c r="H28" s="13">
        <v>1608374</v>
      </c>
      <c r="I28" s="13">
        <v>1164120.95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f t="shared" si="2"/>
        <v>3377181.21</v>
      </c>
    </row>
    <row r="29" spans="1:16" ht="12.6" customHeight="1" x14ac:dyDescent="0.2">
      <c r="A29" s="14" t="s">
        <v>36</v>
      </c>
      <c r="B29" s="13">
        <v>260023562</v>
      </c>
      <c r="C29" s="13">
        <v>132741398</v>
      </c>
      <c r="D29" s="13">
        <v>0</v>
      </c>
      <c r="E29" s="13">
        <v>0</v>
      </c>
      <c r="F29" s="13">
        <v>17198786.27</v>
      </c>
      <c r="G29" s="13">
        <v>4283178.4700000007</v>
      </c>
      <c r="H29" s="13">
        <v>1265609.69</v>
      </c>
      <c r="I29" s="13">
        <v>562980.75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f t="shared" si="2"/>
        <v>23310555.180000003</v>
      </c>
    </row>
    <row r="30" spans="1:16" ht="12.6" customHeight="1" x14ac:dyDescent="0.2">
      <c r="A30" s="14" t="s">
        <v>37</v>
      </c>
      <c r="B30" s="13">
        <v>29450495</v>
      </c>
      <c r="C30" s="13">
        <v>35426695</v>
      </c>
      <c r="D30" s="13">
        <v>0</v>
      </c>
      <c r="E30" s="13">
        <v>0</v>
      </c>
      <c r="F30" s="13">
        <v>1671932.5</v>
      </c>
      <c r="G30" s="13">
        <v>1785591.9</v>
      </c>
      <c r="H30" s="13">
        <v>2803076.69</v>
      </c>
      <c r="I30" s="13">
        <v>712922.2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f t="shared" si="2"/>
        <v>6973523.29</v>
      </c>
    </row>
    <row r="31" spans="1:16" ht="10.9" customHeight="1" x14ac:dyDescent="0.2">
      <c r="A31" s="9" t="s">
        <v>38</v>
      </c>
      <c r="B31" s="10">
        <f>SUM(B32:B40)</f>
        <v>71218693</v>
      </c>
      <c r="C31" s="10">
        <f t="shared" ref="C31:I31" si="9">SUM(C32:C40)</f>
        <v>60888417</v>
      </c>
      <c r="D31" s="10">
        <f t="shared" si="9"/>
        <v>0</v>
      </c>
      <c r="E31" s="10">
        <f t="shared" si="9"/>
        <v>755891.26</v>
      </c>
      <c r="F31" s="10">
        <f t="shared" si="9"/>
        <v>1669319.78</v>
      </c>
      <c r="G31" s="10">
        <f t="shared" si="9"/>
        <v>2599927.15</v>
      </c>
      <c r="H31" s="10">
        <f t="shared" si="9"/>
        <v>4106133.5300000003</v>
      </c>
      <c r="I31" s="10">
        <f t="shared" si="9"/>
        <v>5765411.8399999999</v>
      </c>
      <c r="J31" s="10">
        <f t="shared" ref="J31:O31" si="10">SUM(J32:J40)</f>
        <v>0</v>
      </c>
      <c r="K31" s="10">
        <f t="shared" si="10"/>
        <v>0</v>
      </c>
      <c r="L31" s="10">
        <f t="shared" si="10"/>
        <v>0</v>
      </c>
      <c r="M31" s="10">
        <f t="shared" si="10"/>
        <v>0</v>
      </c>
      <c r="N31" s="10">
        <f t="shared" si="10"/>
        <v>0</v>
      </c>
      <c r="O31" s="10">
        <f t="shared" si="10"/>
        <v>0</v>
      </c>
      <c r="P31" s="10">
        <f t="shared" si="2"/>
        <v>14896683.559999999</v>
      </c>
    </row>
    <row r="32" spans="1:16" ht="10.9" customHeight="1" x14ac:dyDescent="0.2">
      <c r="A32" s="14" t="s">
        <v>39</v>
      </c>
      <c r="B32" s="13">
        <v>4280000</v>
      </c>
      <c r="C32" s="13">
        <v>4816794</v>
      </c>
      <c r="D32" s="13">
        <v>0</v>
      </c>
      <c r="E32" s="13">
        <v>23790</v>
      </c>
      <c r="F32" s="13">
        <v>268627.5</v>
      </c>
      <c r="G32" s="13">
        <v>313478</v>
      </c>
      <c r="H32" s="13">
        <v>443116.23</v>
      </c>
      <c r="I32" s="13">
        <v>422351.76999999996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f t="shared" si="2"/>
        <v>1471363.5</v>
      </c>
    </row>
    <row r="33" spans="1:16" ht="10.9" customHeight="1" x14ac:dyDescent="0.2">
      <c r="A33" s="12" t="s">
        <v>40</v>
      </c>
      <c r="B33" s="13">
        <v>4508000</v>
      </c>
      <c r="C33" s="13">
        <v>940000</v>
      </c>
      <c r="D33" s="13">
        <v>0</v>
      </c>
      <c r="E33" s="13">
        <v>0</v>
      </c>
      <c r="F33" s="13">
        <v>11862.19</v>
      </c>
      <c r="G33" s="13">
        <v>8968</v>
      </c>
      <c r="H33" s="13">
        <v>401.2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f t="shared" si="2"/>
        <v>21231.390000000003</v>
      </c>
    </row>
    <row r="34" spans="1:16" ht="10.9" customHeight="1" x14ac:dyDescent="0.2">
      <c r="A34" s="14" t="s">
        <v>41</v>
      </c>
      <c r="B34" s="13">
        <v>4815000</v>
      </c>
      <c r="C34" s="13">
        <v>3244000</v>
      </c>
      <c r="D34" s="13">
        <v>0</v>
      </c>
      <c r="E34" s="13">
        <v>25063.200000000001</v>
      </c>
      <c r="F34" s="13">
        <v>223671.14</v>
      </c>
      <c r="G34" s="13">
        <v>153016.5</v>
      </c>
      <c r="H34" s="13">
        <v>628845.6</v>
      </c>
      <c r="I34" s="13">
        <v>272012.93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f t="shared" si="2"/>
        <v>1302609.3699999999</v>
      </c>
    </row>
    <row r="35" spans="1:16" ht="10.9" customHeight="1" x14ac:dyDescent="0.2">
      <c r="A35" s="12" t="s">
        <v>42</v>
      </c>
      <c r="B35" s="13">
        <v>0</v>
      </c>
      <c r="C35" s="13">
        <v>115000</v>
      </c>
      <c r="D35" s="13"/>
      <c r="E35" s="13">
        <v>0</v>
      </c>
      <c r="F35" s="13">
        <v>0</v>
      </c>
      <c r="G35" s="13">
        <v>14690.67</v>
      </c>
      <c r="H35" s="13"/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f t="shared" si="2"/>
        <v>14690.67</v>
      </c>
    </row>
    <row r="36" spans="1:16" ht="10.9" customHeight="1" x14ac:dyDescent="0.2">
      <c r="A36" s="14" t="s">
        <v>43</v>
      </c>
      <c r="B36" s="13">
        <v>1005000</v>
      </c>
      <c r="C36" s="13">
        <v>716500</v>
      </c>
      <c r="D36" s="13">
        <v>0</v>
      </c>
      <c r="E36" s="13"/>
      <c r="F36" s="13">
        <v>0</v>
      </c>
      <c r="G36" s="13">
        <v>0</v>
      </c>
      <c r="H36" s="13">
        <v>0</v>
      </c>
      <c r="I36" s="13">
        <v>11436.12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f t="shared" si="2"/>
        <v>11436.12</v>
      </c>
    </row>
    <row r="37" spans="1:16" ht="10.9" customHeight="1" x14ac:dyDescent="0.2">
      <c r="A37" s="14" t="s">
        <v>44</v>
      </c>
      <c r="B37" s="13">
        <v>1260000</v>
      </c>
      <c r="C37" s="13">
        <v>1144200</v>
      </c>
      <c r="D37" s="13">
        <v>0</v>
      </c>
      <c r="E37" s="13">
        <v>0</v>
      </c>
      <c r="F37" s="13">
        <v>0</v>
      </c>
      <c r="G37" s="13">
        <v>1773.54</v>
      </c>
      <c r="H37" s="13">
        <v>10361.58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f t="shared" si="2"/>
        <v>12135.119999999999</v>
      </c>
    </row>
    <row r="38" spans="1:16" ht="10.9" customHeight="1" x14ac:dyDescent="0.2">
      <c r="A38" s="14" t="s">
        <v>45</v>
      </c>
      <c r="B38" s="13">
        <v>30980000</v>
      </c>
      <c r="C38" s="13">
        <v>31986819</v>
      </c>
      <c r="D38" s="13">
        <v>0</v>
      </c>
      <c r="E38" s="13">
        <v>195308.26</v>
      </c>
      <c r="F38" s="13">
        <v>778727.75</v>
      </c>
      <c r="G38" s="13">
        <v>1131236.8599999999</v>
      </c>
      <c r="H38" s="13">
        <v>1460585.87</v>
      </c>
      <c r="I38" s="13">
        <v>3671498.23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f t="shared" si="2"/>
        <v>7237356.9700000007</v>
      </c>
    </row>
    <row r="39" spans="1:16" ht="10.9" customHeight="1" x14ac:dyDescent="0.2">
      <c r="A39" s="14" t="s">
        <v>46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0</v>
      </c>
    </row>
    <row r="40" spans="1:16" ht="10.9" customHeight="1" x14ac:dyDescent="0.2">
      <c r="A40" s="12" t="s">
        <v>47</v>
      </c>
      <c r="B40" s="13">
        <v>24370693</v>
      </c>
      <c r="C40" s="13">
        <v>17925104</v>
      </c>
      <c r="D40" s="13">
        <v>0</v>
      </c>
      <c r="E40" s="13">
        <v>511729.8</v>
      </c>
      <c r="F40" s="13">
        <v>386431.2</v>
      </c>
      <c r="G40" s="13">
        <v>976763.58</v>
      </c>
      <c r="H40" s="13">
        <v>1562823.05</v>
      </c>
      <c r="I40" s="13">
        <v>1388112.7899999998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f t="shared" si="2"/>
        <v>4825860.42</v>
      </c>
    </row>
    <row r="41" spans="1:16" ht="10.9" customHeight="1" x14ac:dyDescent="0.2">
      <c r="A41" s="9" t="s">
        <v>48</v>
      </c>
      <c r="B41" s="10">
        <f>SUM(B42:B49)</f>
        <v>976514451</v>
      </c>
      <c r="C41" s="10">
        <f t="shared" ref="C41:O41" si="11">SUM(C42:C49)</f>
        <v>976514451</v>
      </c>
      <c r="D41" s="10">
        <f t="shared" si="11"/>
        <v>37292319.659999996</v>
      </c>
      <c r="E41" s="10">
        <f t="shared" si="11"/>
        <v>91426945.659999996</v>
      </c>
      <c r="F41" s="10">
        <f t="shared" si="11"/>
        <v>84410510.549999982</v>
      </c>
      <c r="G41" s="10">
        <f t="shared" si="11"/>
        <v>52544311.399999999</v>
      </c>
      <c r="H41" s="10">
        <f t="shared" si="11"/>
        <v>92542978.719999999</v>
      </c>
      <c r="I41" s="10">
        <f t="shared" si="11"/>
        <v>83375931.359999999</v>
      </c>
      <c r="J41" s="10">
        <f t="shared" si="11"/>
        <v>0</v>
      </c>
      <c r="K41" s="10">
        <f t="shared" si="11"/>
        <v>0</v>
      </c>
      <c r="L41" s="10">
        <f t="shared" si="11"/>
        <v>0</v>
      </c>
      <c r="M41" s="10">
        <f t="shared" si="11"/>
        <v>0</v>
      </c>
      <c r="N41" s="10">
        <f t="shared" si="11"/>
        <v>0</v>
      </c>
      <c r="O41" s="10">
        <f t="shared" si="11"/>
        <v>0</v>
      </c>
      <c r="P41" s="10">
        <f t="shared" si="2"/>
        <v>441592997.35000002</v>
      </c>
    </row>
    <row r="42" spans="1:16" ht="10.9" customHeight="1" x14ac:dyDescent="0.2">
      <c r="A42" s="14" t="s">
        <v>49</v>
      </c>
      <c r="B42" s="13">
        <v>144867917</v>
      </c>
      <c r="C42" s="13">
        <v>144867917</v>
      </c>
      <c r="D42" s="13">
        <v>1350000</v>
      </c>
      <c r="E42" s="13">
        <v>6207956.7400000002</v>
      </c>
      <c r="F42" s="13">
        <v>15668580.15</v>
      </c>
      <c r="G42" s="13">
        <v>5595956.7400000002</v>
      </c>
      <c r="H42" s="13">
        <v>5865290.0700000003</v>
      </c>
      <c r="I42" s="13">
        <v>12810956.699999999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f t="shared" si="2"/>
        <v>47498740.400000006</v>
      </c>
    </row>
    <row r="43" spans="1:16" ht="10.9" customHeight="1" x14ac:dyDescent="0.2">
      <c r="A43" s="14" t="s">
        <v>50</v>
      </c>
      <c r="B43" s="13">
        <v>414308934</v>
      </c>
      <c r="C43" s="13">
        <v>414308934</v>
      </c>
      <c r="D43" s="13">
        <v>22184197</v>
      </c>
      <c r="E43" s="13">
        <v>33152072.259999998</v>
      </c>
      <c r="F43" s="13">
        <v>44107361.739999995</v>
      </c>
      <c r="G43" s="13">
        <v>33147877</v>
      </c>
      <c r="H43" s="13">
        <v>33147877</v>
      </c>
      <c r="I43" s="13">
        <v>33147877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f t="shared" si="2"/>
        <v>198887262</v>
      </c>
    </row>
    <row r="44" spans="1:16" ht="10.9" customHeight="1" x14ac:dyDescent="0.2">
      <c r="A44" s="14" t="s">
        <v>51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"/>
        <v>0</v>
      </c>
    </row>
    <row r="45" spans="1:16" ht="10.9" customHeight="1" x14ac:dyDescent="0.2">
      <c r="A45" s="14" t="s">
        <v>52</v>
      </c>
      <c r="B45" s="13">
        <v>169657636</v>
      </c>
      <c r="C45" s="13">
        <v>169657636</v>
      </c>
      <c r="D45" s="13">
        <v>13272260</v>
      </c>
      <c r="E45" s="13">
        <v>13272260</v>
      </c>
      <c r="F45" s="13">
        <v>13272260</v>
      </c>
      <c r="G45" s="13">
        <v>13272260</v>
      </c>
      <c r="H45" s="13">
        <v>13272260</v>
      </c>
      <c r="I45" s="13">
        <v>13272260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2"/>
        <v>79633560</v>
      </c>
    </row>
    <row r="46" spans="1:16" ht="10.9" customHeight="1" x14ac:dyDescent="0.2">
      <c r="A46" s="14" t="s">
        <v>53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"/>
        <v>0</v>
      </c>
    </row>
    <row r="47" spans="1:16" ht="10.9" customHeight="1" x14ac:dyDescent="0.2">
      <c r="A47" s="12" t="s">
        <v>54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"/>
        <v>0</v>
      </c>
    </row>
    <row r="48" spans="1:16" ht="10.9" customHeight="1" x14ac:dyDescent="0.2">
      <c r="A48" s="14" t="s">
        <v>55</v>
      </c>
      <c r="B48" s="13">
        <v>11996832</v>
      </c>
      <c r="C48" s="13">
        <v>11996832</v>
      </c>
      <c r="D48" s="13">
        <v>0</v>
      </c>
      <c r="E48" s="13">
        <v>0</v>
      </c>
      <c r="F48" s="13">
        <v>0</v>
      </c>
      <c r="G48" s="13">
        <v>0</v>
      </c>
      <c r="H48" s="13">
        <v>111351.99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2"/>
        <v>111351.99</v>
      </c>
    </row>
    <row r="49" spans="1:16" ht="10.9" customHeight="1" x14ac:dyDescent="0.2">
      <c r="A49" s="14" t="s">
        <v>56</v>
      </c>
      <c r="B49" s="13">
        <v>235683132</v>
      </c>
      <c r="C49" s="13">
        <v>235683132</v>
      </c>
      <c r="D49" s="13">
        <v>485862.66</v>
      </c>
      <c r="E49" s="13">
        <v>38794656.659999996</v>
      </c>
      <c r="F49" s="13">
        <v>11362308.66</v>
      </c>
      <c r="G49" s="13">
        <v>528217.65999999992</v>
      </c>
      <c r="H49" s="13">
        <v>40146199.659999996</v>
      </c>
      <c r="I49" s="13">
        <v>24144837.66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2"/>
        <v>115462082.95999998</v>
      </c>
    </row>
    <row r="50" spans="1:16" s="15" customFormat="1" ht="10.9" customHeight="1" x14ac:dyDescent="0.2">
      <c r="A50" s="9" t="s">
        <v>57</v>
      </c>
      <c r="B50" s="10">
        <f>SUM(B51:B56)</f>
        <v>45000000</v>
      </c>
      <c r="C50" s="10">
        <f t="shared" ref="C50:O50" si="12">SUM(C51:C56)</f>
        <v>45000000</v>
      </c>
      <c r="D50" s="10">
        <f t="shared" si="12"/>
        <v>3750000</v>
      </c>
      <c r="E50" s="10">
        <f t="shared" si="12"/>
        <v>3750000</v>
      </c>
      <c r="F50" s="10">
        <f t="shared" si="12"/>
        <v>3750000</v>
      </c>
      <c r="G50" s="10">
        <f t="shared" si="12"/>
        <v>3750000</v>
      </c>
      <c r="H50" s="10">
        <f t="shared" si="12"/>
        <v>3750000</v>
      </c>
      <c r="I50" s="10">
        <f t="shared" si="12"/>
        <v>3750000</v>
      </c>
      <c r="J50" s="10">
        <f t="shared" si="12"/>
        <v>0</v>
      </c>
      <c r="K50" s="10">
        <f t="shared" si="12"/>
        <v>0</v>
      </c>
      <c r="L50" s="10">
        <f t="shared" si="12"/>
        <v>0</v>
      </c>
      <c r="M50" s="10">
        <f t="shared" si="12"/>
        <v>0</v>
      </c>
      <c r="N50" s="10">
        <f t="shared" si="12"/>
        <v>0</v>
      </c>
      <c r="O50" s="10">
        <f t="shared" si="12"/>
        <v>0</v>
      </c>
      <c r="P50" s="10">
        <f t="shared" si="2"/>
        <v>22500000</v>
      </c>
    </row>
    <row r="51" spans="1:16" ht="10.9" customHeight="1" x14ac:dyDescent="0.2">
      <c r="A51" s="14" t="s">
        <v>58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2"/>
        <v>0</v>
      </c>
    </row>
    <row r="52" spans="1:16" ht="10.9" customHeight="1" x14ac:dyDescent="0.2">
      <c r="A52" s="14" t="s">
        <v>59</v>
      </c>
      <c r="B52" s="13">
        <v>45000000</v>
      </c>
      <c r="C52" s="13">
        <v>45000000</v>
      </c>
      <c r="D52" s="13">
        <v>3750000</v>
      </c>
      <c r="E52" s="13">
        <v>3750000</v>
      </c>
      <c r="F52" s="13">
        <v>3750000</v>
      </c>
      <c r="G52" s="13">
        <v>3750000</v>
      </c>
      <c r="H52" s="13">
        <v>3750000</v>
      </c>
      <c r="I52" s="13">
        <v>3750000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2"/>
        <v>22500000</v>
      </c>
    </row>
    <row r="53" spans="1:16" ht="10.9" customHeight="1" x14ac:dyDescent="0.2">
      <c r="A53" s="14" t="s">
        <v>60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2"/>
        <v>0</v>
      </c>
    </row>
    <row r="54" spans="1:16" ht="10.9" customHeight="1" x14ac:dyDescent="0.2">
      <c r="A54" s="14" t="s">
        <v>61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2"/>
        <v>0</v>
      </c>
    </row>
    <row r="55" spans="1:16" ht="10.9" customHeight="1" x14ac:dyDescent="0.2">
      <c r="A55" s="14" t="s">
        <v>62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2"/>
        <v>0</v>
      </c>
    </row>
    <row r="56" spans="1:16" ht="10.9" customHeight="1" x14ac:dyDescent="0.2">
      <c r="A56" s="14" t="s">
        <v>63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"/>
        <v>0</v>
      </c>
    </row>
    <row r="57" spans="1:16" ht="10.9" customHeight="1" x14ac:dyDescent="0.2">
      <c r="A57" s="9" t="s">
        <v>64</v>
      </c>
      <c r="B57" s="10">
        <f>SUM(B58:B66)</f>
        <v>31291186</v>
      </c>
      <c r="C57" s="10">
        <f t="shared" ref="C57:O57" si="13">SUM(C58:C66)</f>
        <v>27731188</v>
      </c>
      <c r="D57" s="10">
        <f t="shared" si="13"/>
        <v>0</v>
      </c>
      <c r="E57" s="10">
        <f t="shared" si="13"/>
        <v>83999.94</v>
      </c>
      <c r="F57" s="10">
        <f t="shared" si="13"/>
        <v>1046183.39</v>
      </c>
      <c r="G57" s="10">
        <f t="shared" si="13"/>
        <v>451324.84</v>
      </c>
      <c r="H57" s="10">
        <f t="shared" si="13"/>
        <v>1082360.7999999998</v>
      </c>
      <c r="I57" s="10">
        <f t="shared" si="13"/>
        <v>577537.53</v>
      </c>
      <c r="J57" s="10">
        <f t="shared" si="13"/>
        <v>0</v>
      </c>
      <c r="K57" s="10">
        <f t="shared" si="13"/>
        <v>0</v>
      </c>
      <c r="L57" s="10">
        <f t="shared" si="13"/>
        <v>0</v>
      </c>
      <c r="M57" s="10">
        <f t="shared" si="13"/>
        <v>0</v>
      </c>
      <c r="N57" s="10">
        <f t="shared" si="13"/>
        <v>0</v>
      </c>
      <c r="O57" s="10">
        <f t="shared" si="13"/>
        <v>0</v>
      </c>
      <c r="P57" s="10">
        <f t="shared" si="2"/>
        <v>3241406.5</v>
      </c>
    </row>
    <row r="58" spans="1:16" ht="10.9" customHeight="1" x14ac:dyDescent="0.2">
      <c r="A58" s="12" t="s">
        <v>65</v>
      </c>
      <c r="B58" s="13">
        <v>16030000</v>
      </c>
      <c r="C58" s="13">
        <v>14173000</v>
      </c>
      <c r="D58" s="13">
        <v>0</v>
      </c>
      <c r="E58" s="13">
        <v>83999.94</v>
      </c>
      <c r="F58" s="13">
        <v>55230.33</v>
      </c>
      <c r="G58" s="13">
        <v>449200.84</v>
      </c>
      <c r="H58" s="13">
        <v>1004903.1199999999</v>
      </c>
      <c r="I58" s="13">
        <v>347234.03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f t="shared" si="2"/>
        <v>1940568.26</v>
      </c>
    </row>
    <row r="59" spans="1:16" ht="10.9" customHeight="1" x14ac:dyDescent="0.2">
      <c r="A59" s="14" t="s">
        <v>66</v>
      </c>
      <c r="B59" s="13">
        <v>4480000</v>
      </c>
      <c r="C59" s="13">
        <v>3844200</v>
      </c>
      <c r="D59" s="13">
        <v>0</v>
      </c>
      <c r="E59" s="13">
        <v>0</v>
      </c>
      <c r="F59" s="13">
        <v>990953.06</v>
      </c>
      <c r="G59" s="13">
        <v>2124</v>
      </c>
      <c r="H59" s="13">
        <v>77457.679999999993</v>
      </c>
      <c r="I59" s="13">
        <v>5111.76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f t="shared" si="2"/>
        <v>1075646.5</v>
      </c>
    </row>
    <row r="60" spans="1:16" ht="10.9" customHeight="1" x14ac:dyDescent="0.2">
      <c r="A60" s="14" t="s">
        <v>67</v>
      </c>
      <c r="B60" s="13">
        <v>0</v>
      </c>
      <c r="C60" s="13">
        <v>100000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f t="shared" si="2"/>
        <v>0</v>
      </c>
    </row>
    <row r="61" spans="1:16" ht="10.9" customHeight="1" x14ac:dyDescent="0.2">
      <c r="A61" s="14" t="s">
        <v>68</v>
      </c>
      <c r="B61" s="13">
        <v>5210000</v>
      </c>
      <c r="C61" s="13">
        <v>3010000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f t="shared" si="2"/>
        <v>0</v>
      </c>
    </row>
    <row r="62" spans="1:16" ht="10.9" customHeight="1" x14ac:dyDescent="0.2">
      <c r="A62" s="14" t="s">
        <v>69</v>
      </c>
      <c r="B62" s="13">
        <v>5561186</v>
      </c>
      <c r="C62" s="13">
        <v>5793988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225191.74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f t="shared" si="2"/>
        <v>225191.74</v>
      </c>
    </row>
    <row r="63" spans="1:16" ht="10.9" customHeight="1" x14ac:dyDescent="0.2">
      <c r="A63" s="14" t="s">
        <v>70</v>
      </c>
      <c r="B63" s="13">
        <v>0</v>
      </c>
      <c r="C63" s="13">
        <v>500000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f t="shared" si="2"/>
        <v>0</v>
      </c>
    </row>
    <row r="64" spans="1:16" ht="10.9" customHeight="1" x14ac:dyDescent="0.2">
      <c r="A64" s="12" t="s">
        <v>71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2"/>
        <v>0</v>
      </c>
    </row>
    <row r="65" spans="1:16" ht="10.9" customHeight="1" x14ac:dyDescent="0.2">
      <c r="A65" s="12" t="s">
        <v>72</v>
      </c>
      <c r="B65" s="13">
        <v>10000</v>
      </c>
      <c r="C65" s="13">
        <v>10000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 t="shared" si="2"/>
        <v>0</v>
      </c>
    </row>
    <row r="66" spans="1:16" ht="10.9" customHeight="1" x14ac:dyDescent="0.2">
      <c r="A66" s="14" t="s">
        <v>73</v>
      </c>
      <c r="B66" s="13">
        <v>0</v>
      </c>
      <c r="C66" s="13">
        <v>300000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f t="shared" si="2"/>
        <v>0</v>
      </c>
    </row>
    <row r="67" spans="1:16" s="28" customFormat="1" ht="10.9" customHeight="1" x14ac:dyDescent="0.2">
      <c r="A67" s="16" t="s">
        <v>74</v>
      </c>
      <c r="B67" s="10">
        <f>SUM(B68:B71)</f>
        <v>0</v>
      </c>
      <c r="C67" s="10">
        <f t="shared" ref="C67:O67" si="14">SUM(C68:C71)</f>
        <v>39912149</v>
      </c>
      <c r="D67" s="10">
        <f t="shared" si="14"/>
        <v>0</v>
      </c>
      <c r="E67" s="10">
        <f t="shared" si="14"/>
        <v>0</v>
      </c>
      <c r="F67" s="10">
        <f t="shared" si="14"/>
        <v>0</v>
      </c>
      <c r="G67" s="10">
        <f t="shared" si="14"/>
        <v>0</v>
      </c>
      <c r="H67" s="10">
        <f t="shared" si="14"/>
        <v>0</v>
      </c>
      <c r="I67" s="10">
        <f t="shared" si="14"/>
        <v>2117906.81</v>
      </c>
      <c r="J67" s="10">
        <f t="shared" si="14"/>
        <v>0</v>
      </c>
      <c r="K67" s="10">
        <f t="shared" si="14"/>
        <v>0</v>
      </c>
      <c r="L67" s="10">
        <f t="shared" si="14"/>
        <v>0</v>
      </c>
      <c r="M67" s="10">
        <f t="shared" si="14"/>
        <v>0</v>
      </c>
      <c r="N67" s="10">
        <f t="shared" si="14"/>
        <v>0</v>
      </c>
      <c r="O67" s="10">
        <f t="shared" si="14"/>
        <v>0</v>
      </c>
      <c r="P67" s="10">
        <f t="shared" si="2"/>
        <v>2117906.81</v>
      </c>
    </row>
    <row r="68" spans="1:16" ht="10.9" customHeight="1" x14ac:dyDescent="0.2">
      <c r="A68" s="12" t="s">
        <v>75</v>
      </c>
      <c r="B68" s="13">
        <v>0</v>
      </c>
      <c r="C68" s="13">
        <v>36997204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1534918.08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f t="shared" si="2"/>
        <v>1534918.08</v>
      </c>
    </row>
    <row r="69" spans="1:16" ht="10.9" customHeight="1" x14ac:dyDescent="0.2">
      <c r="A69" s="12" t="s">
        <v>76</v>
      </c>
      <c r="B69" s="13">
        <v>0</v>
      </c>
      <c r="C69" s="13">
        <v>2914945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582988.73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 t="shared" si="2"/>
        <v>582988.73</v>
      </c>
    </row>
    <row r="70" spans="1:16" ht="10.9" customHeight="1" x14ac:dyDescent="0.2">
      <c r="A70" s="14" t="s">
        <v>77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 t="shared" si="2"/>
        <v>0</v>
      </c>
    </row>
    <row r="71" spans="1:16" ht="10.9" customHeight="1" x14ac:dyDescent="0.2">
      <c r="A71" s="14" t="s">
        <v>78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 t="shared" si="2"/>
        <v>0</v>
      </c>
    </row>
    <row r="72" spans="1:16" ht="10.9" customHeight="1" x14ac:dyDescent="0.2">
      <c r="A72" s="9" t="s">
        <v>79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0</v>
      </c>
    </row>
    <row r="73" spans="1:16" ht="10.9" customHeight="1" x14ac:dyDescent="0.2">
      <c r="A73" s="12" t="s">
        <v>80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2"/>
        <v>0</v>
      </c>
    </row>
    <row r="74" spans="1:16" ht="10.9" customHeight="1" x14ac:dyDescent="0.2">
      <c r="A74" s="14" t="s">
        <v>81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2"/>
        <v>0</v>
      </c>
    </row>
    <row r="75" spans="1:16" ht="10.9" customHeight="1" x14ac:dyDescent="0.2">
      <c r="A75" s="16" t="s">
        <v>82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2"/>
        <v>0</v>
      </c>
    </row>
    <row r="76" spans="1:16" ht="10.9" customHeight="1" x14ac:dyDescent="0.2">
      <c r="A76" s="14" t="s">
        <v>83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2"/>
        <v>0</v>
      </c>
    </row>
    <row r="77" spans="1:16" ht="10.9" customHeight="1" x14ac:dyDescent="0.2">
      <c r="A77" s="14" t="s">
        <v>84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 t="shared" si="2"/>
        <v>0</v>
      </c>
    </row>
    <row r="78" spans="1:16" ht="10.9" customHeight="1" x14ac:dyDescent="0.2">
      <c r="A78" s="14" t="s">
        <v>85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2"/>
        <v>0</v>
      </c>
    </row>
    <row r="79" spans="1:16" ht="10.9" customHeight="1" x14ac:dyDescent="0.2">
      <c r="A79" s="7" t="s">
        <v>86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</row>
    <row r="80" spans="1:16" ht="10.9" customHeight="1" x14ac:dyDescent="0.2">
      <c r="A80" s="9" t="s">
        <v>87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0</v>
      </c>
    </row>
    <row r="81" spans="1:18" ht="10.9" customHeight="1" x14ac:dyDescent="0.2">
      <c r="A81" s="14" t="s">
        <v>88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 t="shared" ref="P81:P88" si="15">SUM(D81:O81)</f>
        <v>0</v>
      </c>
    </row>
    <row r="82" spans="1:18" ht="10.9" customHeight="1" x14ac:dyDescent="0.2">
      <c r="A82" s="14" t="s">
        <v>89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15"/>
        <v>0</v>
      </c>
    </row>
    <row r="83" spans="1:18" ht="10.9" customHeight="1" x14ac:dyDescent="0.2">
      <c r="A83" s="16" t="s">
        <v>90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f t="shared" si="15"/>
        <v>0</v>
      </c>
    </row>
    <row r="84" spans="1:18" ht="10.9" customHeight="1" x14ac:dyDescent="0.2">
      <c r="A84" s="14" t="s">
        <v>91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 t="shared" si="15"/>
        <v>0</v>
      </c>
    </row>
    <row r="85" spans="1:18" ht="10.9" customHeight="1" x14ac:dyDescent="0.2">
      <c r="A85" s="14" t="s">
        <v>92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15"/>
        <v>0</v>
      </c>
    </row>
    <row r="86" spans="1:18" ht="10.9" customHeight="1" x14ac:dyDescent="0.2">
      <c r="A86" s="16" t="s">
        <v>93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15"/>
        <v>0</v>
      </c>
    </row>
    <row r="87" spans="1:18" ht="10.9" customHeight="1" x14ac:dyDescent="0.2">
      <c r="A87" s="14" t="s">
        <v>94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f t="shared" si="15"/>
        <v>0</v>
      </c>
    </row>
    <row r="88" spans="1:18" s="25" customFormat="1" x14ac:dyDescent="0.2">
      <c r="A88" s="3" t="s">
        <v>95</v>
      </c>
      <c r="B88" s="4">
        <f>B15+B21+B31+B41+B50+B57+B67</f>
        <v>3260981778</v>
      </c>
      <c r="C88" s="4">
        <f>C15+C21+C31+C41+C50+C57+C67</f>
        <v>3286487058</v>
      </c>
      <c r="D88" s="4">
        <f t="shared" ref="D88:O88" si="16">D15+D21+D31+D41+D50+D57+D67</f>
        <v>163560800.28000003</v>
      </c>
      <c r="E88" s="4">
        <f t="shared" si="16"/>
        <v>250596570.05999997</v>
      </c>
      <c r="F88" s="4">
        <f t="shared" si="16"/>
        <v>255616618.18999997</v>
      </c>
      <c r="G88" s="4">
        <f t="shared" si="16"/>
        <v>207262442.01000002</v>
      </c>
      <c r="H88" s="4">
        <f t="shared" si="16"/>
        <v>290243359.34000003</v>
      </c>
      <c r="I88" s="4">
        <f t="shared" si="16"/>
        <v>258187017.65000007</v>
      </c>
      <c r="J88" s="4">
        <f t="shared" si="16"/>
        <v>0</v>
      </c>
      <c r="K88" s="4">
        <f t="shared" si="16"/>
        <v>0</v>
      </c>
      <c r="L88" s="4">
        <f t="shared" si="16"/>
        <v>0</v>
      </c>
      <c r="M88" s="4">
        <f t="shared" si="16"/>
        <v>0</v>
      </c>
      <c r="N88" s="4">
        <f t="shared" si="16"/>
        <v>0</v>
      </c>
      <c r="O88" s="4">
        <f t="shared" si="16"/>
        <v>0</v>
      </c>
      <c r="P88" s="4">
        <f t="shared" si="15"/>
        <v>1425466807.5300002</v>
      </c>
      <c r="Q88" s="29"/>
      <c r="R88" s="29"/>
    </row>
    <row r="89" spans="1:18" x14ac:dyDescent="0.2">
      <c r="A89" s="18" t="s">
        <v>104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8"/>
      <c r="O89" s="18"/>
      <c r="P89" s="18"/>
    </row>
    <row r="90" spans="1:18" ht="11.25" customHeight="1" x14ac:dyDescent="0.2">
      <c r="A90" s="41" t="s">
        <v>98</v>
      </c>
      <c r="B90" s="41"/>
      <c r="C90" s="41"/>
      <c r="D90" s="41"/>
      <c r="E90" s="41"/>
      <c r="F90" s="41"/>
      <c r="G90" s="41"/>
      <c r="H90" s="41"/>
      <c r="I90" s="41"/>
      <c r="J90" s="41"/>
      <c r="K90" s="18"/>
      <c r="L90" s="18"/>
      <c r="M90" s="18"/>
      <c r="N90" s="18"/>
      <c r="O90" s="18"/>
      <c r="P90" s="18"/>
    </row>
    <row r="91" spans="1:18" ht="14.25" customHeight="1" x14ac:dyDescent="0.2">
      <c r="A91" s="42" t="s">
        <v>99</v>
      </c>
      <c r="B91" s="42"/>
      <c r="C91" s="42"/>
      <c r="D91" s="42"/>
      <c r="E91" s="42"/>
      <c r="F91" s="42"/>
      <c r="G91" s="42"/>
      <c r="H91" s="42"/>
      <c r="I91" s="42"/>
      <c r="J91" s="42"/>
      <c r="K91" s="18"/>
      <c r="L91" s="18"/>
      <c r="M91" s="18"/>
      <c r="N91" s="18"/>
      <c r="O91" s="18"/>
      <c r="P91" s="18"/>
    </row>
    <row r="92" spans="1:18" ht="18" customHeight="1" x14ac:dyDescent="0.2">
      <c r="A92" s="41" t="s">
        <v>100</v>
      </c>
      <c r="B92" s="41"/>
      <c r="C92" s="41"/>
      <c r="D92" s="41"/>
      <c r="E92" s="41"/>
      <c r="F92" s="41"/>
      <c r="G92" s="41"/>
      <c r="H92" s="41"/>
      <c r="I92" s="41"/>
      <c r="J92" s="41"/>
      <c r="K92" s="18"/>
      <c r="L92" s="18"/>
      <c r="M92" s="18"/>
      <c r="N92" s="18"/>
      <c r="O92" s="18"/>
      <c r="P92" s="18"/>
    </row>
    <row r="93" spans="1:18" ht="34.15" customHeight="1" x14ac:dyDescent="0.2">
      <c r="A93" s="20"/>
      <c r="B93" s="14"/>
      <c r="C93" s="14"/>
      <c r="D93" s="14"/>
      <c r="E93" s="14"/>
      <c r="F93" s="14"/>
      <c r="G93" s="14"/>
      <c r="H93" s="14"/>
      <c r="I93" s="14"/>
      <c r="J93" s="14"/>
      <c r="K93" s="18"/>
      <c r="L93" s="21"/>
      <c r="M93" s="21"/>
      <c r="N93" s="21"/>
      <c r="O93" s="21"/>
      <c r="P93" s="21"/>
    </row>
    <row r="94" spans="1:18" s="15" customFormat="1" ht="15" x14ac:dyDescent="0.2">
      <c r="A94" s="5" t="s">
        <v>102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33" t="s">
        <v>101</v>
      </c>
      <c r="M94" s="33"/>
      <c r="N94" s="33"/>
      <c r="O94" s="33"/>
      <c r="P94" s="33"/>
    </row>
    <row r="95" spans="1:18" ht="15" x14ac:dyDescent="0.2">
      <c r="A95" s="23" t="s">
        <v>96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34" t="s">
        <v>97</v>
      </c>
      <c r="M95" s="34"/>
      <c r="N95" s="34"/>
      <c r="O95" s="34"/>
      <c r="P95" s="34"/>
    </row>
    <row r="96" spans="1:18" x14ac:dyDescent="0.2">
      <c r="A96" s="18"/>
      <c r="B96" s="13"/>
      <c r="C96" s="13"/>
      <c r="D96" s="13"/>
      <c r="E96" s="13"/>
      <c r="F96" s="13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">
      <c r="A97" s="24"/>
      <c r="B97" s="26"/>
      <c r="C97" s="26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</sheetData>
  <mergeCells count="15">
    <mergeCell ref="L94:P94"/>
    <mergeCell ref="L95:P95"/>
    <mergeCell ref="A11:P11"/>
    <mergeCell ref="A6:P6"/>
    <mergeCell ref="A7:P7"/>
    <mergeCell ref="A8:P8"/>
    <mergeCell ref="A9:P9"/>
    <mergeCell ref="A10:P10"/>
    <mergeCell ref="A92:J92"/>
    <mergeCell ref="A12:A13"/>
    <mergeCell ref="B12:B13"/>
    <mergeCell ref="C12:C13"/>
    <mergeCell ref="A90:J90"/>
    <mergeCell ref="A91:J91"/>
    <mergeCell ref="D12:O12"/>
  </mergeCells>
  <printOptions horizontalCentered="1"/>
  <pageMargins left="0.17" right="0" top="0.75" bottom="1" header="0.3" footer="0.3"/>
  <pageSetup paperSize="5" scale="90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2023-07-03T14:09:07Z</cp:lastPrinted>
  <dcterms:created xsi:type="dcterms:W3CDTF">2022-09-16T14:51:44Z</dcterms:created>
  <dcterms:modified xsi:type="dcterms:W3CDTF">2023-07-04T13:12:53Z</dcterms:modified>
</cp:coreProperties>
</file>