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Octubre\Presupuesto\"/>
    </mc:Choice>
  </mc:AlternateContent>
  <xr:revisionPtr revIDLastSave="0" documentId="13_ncr:1_{9C4E48C9-0E5D-48F0-A0D8-3C842ED90D7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15" i="1" l="1"/>
  <c r="P67" i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P57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<sst xmlns="http://schemas.openxmlformats.org/spreadsheetml/2006/main" count="107" uniqueCount="107">
  <si>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</si>
  <si>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</si>
  <si>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</si>
  <si>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</si>
  <si>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</si>
  <si>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</si>
  <si>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</si>
  <si>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</si>
  <si>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</si>
  <si>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</si>
  <si>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</si>
  <si>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</si>
  <si>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</si>
  <si>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</si>
  <si>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</si>
  <si>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</si>
  <si>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</si>
  <si>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</si>
  <si>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</si>
  <si>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</si>
  <si>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</si>
  <si>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</si>
  <si>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</si>
  <si>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</si>
  <si>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</si>
  <si>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</si>
  <si>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</si>
  <si>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</si>
  <si>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</si>
  <si>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</si>
  <si>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</si>
  <si>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</si>
  <si>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</si>
  <si>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</si>
  <si>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</si>
  <si>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</si>
  <si>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</si>
  <si>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</si>
  <si>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</si>
  <si>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</si>
  <si>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</si>
  <si>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</si>
  <si>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</si>
  <si>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</si>
  <si>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</si>
  <si>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</si>
  <si>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</si>
  <si>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</si>
  <si>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</si>
  <si>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</si>
  <si>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</si>
  <si>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</si>
  <si>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</si>
  <si>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</si>
  <si>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</si>
  <si>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</si>
  <si>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</si>
  <si>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</si>
  <si>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</si>
  <si>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</si>
  <si>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</si>
  <si>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</si>
  <si>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</si>
  <si>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</si>
  <si>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</si>
  <si>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</si>
  <si>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</si>
  <si>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</si>
  <si>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</si>
  <si>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</si>
  <si>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</si>
  <si>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</si>
  <si>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</si>
  <si>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</si>
  <si>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</si>
  <si>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</si>
  <si>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</si>
  <si>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</si>
  <si>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</si>
  <si>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</si>
  <si>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</si>
  <si>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</si>
  <si>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</si>
  <si>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</si>
  <si>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</si>
  <si>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</si>
  <si>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</si>
  <si>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</si>
  <si>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</si>
  <si>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</si>
  <si>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</si>
  <si>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</si>
  <si>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</si>
  <si>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</si>
  <si>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</si>
  <si>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</si>
  <si>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</si>
  <si>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</si>
  <si>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</si>
  <si>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</si>
  <si>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</si>
  <si>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</si>
  <si>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</si>
  <si>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</si>
  <si>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</si>
  <si>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RD$2,651,904,171.11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</si>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</sst>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454869</xdr:colOff>
      <xdr:row>0</xdr:row>
      <xdr:rowOff>102286</xdr:rowOff>
    </xdr:from>
    <xdr:to>
      <xdr:col>7</xdr:col>
      <xdr:colOff>82391</xdr:colOff>
      <xdr:row>5</xdr:row>
      <xdr:rowOff>16192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719" y="102286"/>
          <a:ext cx="1161047" cy="72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topLeftCell="A70" zoomScaleNormal="100" workbookViewId="0">
      <selection activeCell="J5" sqref="J5"/>
    </sheetView>
  </sheetViews>
  <sheetFormatPr baseColWidth="10" defaultColWidth="13.33203125" defaultRowHeight="12.75" x14ac:dyDescent="0.2"/>
  <cols>
    <col min="1" max="1" width="49" style="6" customWidth="1"/>
    <col min="2" max="2" width="15" style="6" bestFit="1" customWidth="1"/>
    <col min="3" max="3" width="14.83203125" style="6" bestFit="1" customWidth="1"/>
    <col min="4" max="4" width="13.5" style="6" bestFit="1" customWidth="1"/>
    <col min="5" max="6" width="13.33203125" style="6" bestFit="1" customWidth="1"/>
    <col min="7" max="7" width="13.5" style="6" bestFit="1" customWidth="1"/>
    <col min="8" max="8" width="13.6640625" style="6" bestFit="1" customWidth="1"/>
    <col min="9" max="9" width="13.33203125" style="6" bestFit="1" customWidth="1"/>
    <col min="10" max="10" width="13.5" style="6" bestFit="1" customWidth="1"/>
    <col min="11" max="11" width="13.83203125" style="6" bestFit="1" customWidth="1"/>
    <col min="12" max="12" width="14" style="6" bestFit="1" customWidth="1"/>
    <col min="13" max="13" width="13.83203125" style="6" bestFit="1" customWidth="1"/>
    <col min="14" max="14" width="11.1640625" style="6" customWidth="1"/>
    <col min="15" max="15" width="8.1640625" style="6" customWidth="1"/>
    <col min="16" max="16" width="14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104</v>
      </c>
    </row>
    <row r="6" spans="1:22" ht="16.899999999999999" customHeight="1" x14ac:dyDescent="0.2">
      <c r="A6" s="38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2" ht="21" customHeight="1" x14ac:dyDescent="0.2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2" ht="15.75" x14ac:dyDescent="0.2">
      <c r="A8" s="40" t="s">
        <v>102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22" ht="15.75" customHeight="1" x14ac:dyDescent="0.2">
      <c r="A9" s="36" t="s">
        <v>106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22" ht="15.75" customHeight="1" x14ac:dyDescent="0.2">
      <c r="A10" s="39" t="s">
        <v>105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22" ht="15.75" x14ac:dyDescent="0.2">
      <c r="A11" s="36" t="s">
        <v>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22" ht="25.5" customHeight="1" x14ac:dyDescent="0.2">
      <c r="A12" s="31" t="s">
        <v>3</v>
      </c>
      <c r="B12" s="32" t="s">
        <v>4</v>
      </c>
      <c r="C12" s="32" t="s">
        <v>5</v>
      </c>
      <c r="D12" s="44" t="s">
        <v>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1"/>
      <c r="B13" s="33"/>
      <c r="C13" s="33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1498499654</v>
      </c>
      <c r="C15" s="11">
        <f>C16+C17+C20+C18+C19</f>
        <v>1812377741.0900002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154926763.03</v>
      </c>
      <c r="L15" s="11">
        <f t="shared" si="1"/>
        <v>132896774.64</v>
      </c>
      <c r="M15" s="11">
        <f t="shared" si="1"/>
        <v>138940355.47</v>
      </c>
      <c r="N15" s="11">
        <f t="shared" si="1"/>
        <v>0</v>
      </c>
      <c r="O15" s="11">
        <f t="shared" si="1"/>
        <v>0</v>
      </c>
      <c r="P15" s="11">
        <f>P16+P17+P20+P18+P19</f>
        <v>1362735911.5300002</v>
      </c>
    </row>
    <row r="16" spans="1:22" ht="10.9" customHeight="1" x14ac:dyDescent="0.2">
      <c r="A16" s="12" t="s">
        <v>22</v>
      </c>
      <c r="B16" s="13">
        <v>1219627810</v>
      </c>
      <c r="C16" s="13">
        <v>1429162708.05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110854221.38</v>
      </c>
      <c r="L16" s="13">
        <v>113095935.82000001</v>
      </c>
      <c r="M16" s="13">
        <v>113134508.5</v>
      </c>
      <c r="N16" s="13">
        <v>0</v>
      </c>
      <c r="O16" s="13">
        <v>0</v>
      </c>
      <c r="P16" s="13">
        <f>SUM(D16:O16)</f>
        <v>1095048297.4500003</v>
      </c>
    </row>
    <row r="17" spans="1:16" ht="10.9" customHeight="1" x14ac:dyDescent="0.2">
      <c r="A17" s="12" t="s">
        <v>23</v>
      </c>
      <c r="B17" s="13">
        <v>119856238</v>
      </c>
      <c r="C17" s="13">
        <v>186168871.66999999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27396950.609999999</v>
      </c>
      <c r="L17" s="13">
        <v>2979768.16</v>
      </c>
      <c r="M17" s="13">
        <v>8873448.7700000014</v>
      </c>
      <c r="N17" s="13">
        <v>0</v>
      </c>
      <c r="O17" s="13">
        <v>0</v>
      </c>
      <c r="P17" s="13">
        <f t="shared" ref="P17:P80" si="2">SUM(D17:O17)</f>
        <v>104357981.24999999</v>
      </c>
    </row>
    <row r="18" spans="1:16" ht="10.9" customHeight="1" x14ac:dyDescent="0.2">
      <c r="A18" s="14" t="s">
        <v>24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4876</v>
      </c>
      <c r="L18" s="13">
        <v>6451.2</v>
      </c>
      <c r="M18" s="13">
        <v>5094.3999999999996</v>
      </c>
      <c r="N18" s="13">
        <v>0</v>
      </c>
      <c r="O18" s="13">
        <v>0</v>
      </c>
      <c r="P18" s="13">
        <f t="shared" si="2"/>
        <v>16421.599999999999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158619606</v>
      </c>
      <c r="C20" s="13">
        <v>196650161.37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16670715.039999997</v>
      </c>
      <c r="L20" s="13">
        <v>16814619.460000001</v>
      </c>
      <c r="M20" s="13">
        <v>16927303.800000001</v>
      </c>
      <c r="N20" s="13">
        <v>0</v>
      </c>
      <c r="O20" s="13">
        <v>0</v>
      </c>
      <c r="P20" s="13">
        <f t="shared" si="2"/>
        <v>163313211.23000005</v>
      </c>
    </row>
    <row r="21" spans="1:16" ht="10.9" customHeight="1" x14ac:dyDescent="0.2">
      <c r="A21" s="9" t="s">
        <v>27</v>
      </c>
      <c r="B21" s="10">
        <f>SUM(B22:B30)</f>
        <v>638457794</v>
      </c>
      <c r="C21" s="10">
        <f t="shared" ref="C21:F21" si="3">SUM(C22:C30)</f>
        <v>540136303.69000006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60342101.859999999</v>
      </c>
      <c r="L21" s="10">
        <f t="shared" ref="L21" si="7">SUM(L22:L30)</f>
        <v>35701352.740000002</v>
      </c>
      <c r="M21" s="10">
        <f t="shared" ref="M21:N21" si="8">SUM(M22:M30)</f>
        <v>103250936.86000001</v>
      </c>
      <c r="N21" s="10">
        <f t="shared" si="8"/>
        <v>0</v>
      </c>
      <c r="O21" s="10">
        <f>SUM(O22:O30)</f>
        <v>0</v>
      </c>
      <c r="P21" s="10">
        <f t="shared" si="2"/>
        <v>363970200.46000004</v>
      </c>
    </row>
    <row r="22" spans="1:16" ht="10.9" customHeight="1" x14ac:dyDescent="0.2">
      <c r="A22" s="12" t="s">
        <v>28</v>
      </c>
      <c r="B22" s="13">
        <v>201385118</v>
      </c>
      <c r="C22" s="13">
        <v>177081955.77000001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16241731.250000002</v>
      </c>
      <c r="L22" s="13">
        <v>17715755.34</v>
      </c>
      <c r="M22" s="13">
        <v>16003044.520000001</v>
      </c>
      <c r="N22" s="13">
        <v>0</v>
      </c>
      <c r="O22" s="13">
        <v>0</v>
      </c>
      <c r="P22" s="13">
        <f t="shared" si="2"/>
        <v>150143613.98000002</v>
      </c>
    </row>
    <row r="23" spans="1:16" ht="10.9" customHeight="1" x14ac:dyDescent="0.2">
      <c r="A23" s="14" t="s">
        <v>29</v>
      </c>
      <c r="B23" s="13">
        <v>15624000</v>
      </c>
      <c r="C23" s="13">
        <v>21154451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520487.11</v>
      </c>
      <c r="L23" s="13">
        <v>2101150.13</v>
      </c>
      <c r="M23" s="13">
        <v>2102284.27</v>
      </c>
      <c r="N23" s="13">
        <v>0</v>
      </c>
      <c r="O23" s="13">
        <v>0</v>
      </c>
      <c r="P23" s="13">
        <f t="shared" si="2"/>
        <v>10223794.390000001</v>
      </c>
    </row>
    <row r="24" spans="1:16" ht="10.9" customHeight="1" x14ac:dyDescent="0.2">
      <c r="A24" s="12" t="s">
        <v>30</v>
      </c>
      <c r="B24" s="13">
        <v>3745000</v>
      </c>
      <c r="C24" s="13">
        <v>36498000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4800</v>
      </c>
      <c r="L24" s="13">
        <v>59650</v>
      </c>
      <c r="M24" s="13">
        <v>59400</v>
      </c>
      <c r="N24" s="13">
        <v>0</v>
      </c>
      <c r="O24" s="13">
        <v>0</v>
      </c>
      <c r="P24" s="13">
        <f t="shared" si="2"/>
        <v>6922064.4000000004</v>
      </c>
    </row>
    <row r="25" spans="1:16" ht="10.9" customHeight="1" x14ac:dyDescent="0.2">
      <c r="A25" s="12" t="s">
        <v>31</v>
      </c>
      <c r="B25" s="13">
        <v>2105000</v>
      </c>
      <c r="C25" s="13">
        <v>8020964.9000000004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58000</v>
      </c>
      <c r="L25" s="13">
        <v>0</v>
      </c>
      <c r="M25" s="13">
        <v>4403938.63</v>
      </c>
      <c r="N25" s="13">
        <v>0</v>
      </c>
      <c r="O25" s="13">
        <v>0</v>
      </c>
      <c r="P25" s="13">
        <f t="shared" si="2"/>
        <v>4778460.47</v>
      </c>
    </row>
    <row r="26" spans="1:16" ht="10.9" customHeight="1" x14ac:dyDescent="0.2">
      <c r="A26" s="12" t="s">
        <v>32</v>
      </c>
      <c r="B26" s="13">
        <v>34110000</v>
      </c>
      <c r="C26" s="13">
        <v>30794063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129800</v>
      </c>
      <c r="L26" s="13">
        <v>4897481.18</v>
      </c>
      <c r="M26" s="13">
        <v>2943470.87</v>
      </c>
      <c r="N26" s="13">
        <v>0</v>
      </c>
      <c r="O26" s="13">
        <v>0</v>
      </c>
      <c r="P26" s="13">
        <f t="shared" si="2"/>
        <v>11071471.66</v>
      </c>
    </row>
    <row r="27" spans="1:16" ht="10.9" customHeight="1" x14ac:dyDescent="0.2">
      <c r="A27" s="12" t="s">
        <v>33</v>
      </c>
      <c r="B27" s="13">
        <v>17900000</v>
      </c>
      <c r="C27" s="13">
        <v>14203525.1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1791399.61</v>
      </c>
      <c r="L27" s="13">
        <v>2588542.2400000002</v>
      </c>
      <c r="M27" s="13">
        <v>1081823.94</v>
      </c>
      <c r="N27" s="13">
        <v>0</v>
      </c>
      <c r="O27" s="13">
        <v>0</v>
      </c>
      <c r="P27" s="13">
        <f t="shared" si="2"/>
        <v>12282884.190000001</v>
      </c>
    </row>
    <row r="28" spans="1:16" ht="17.45" customHeight="1" x14ac:dyDescent="0.2">
      <c r="A28" s="14" t="s">
        <v>34</v>
      </c>
      <c r="B28" s="13">
        <v>74114619</v>
      </c>
      <c r="C28" s="13">
        <v>83141181.920000002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27952202.210000001</v>
      </c>
      <c r="L28" s="13">
        <v>1831002.75</v>
      </c>
      <c r="M28" s="13">
        <v>24155506.620000001</v>
      </c>
      <c r="N28" s="13">
        <v>0</v>
      </c>
      <c r="O28" s="13">
        <v>0</v>
      </c>
      <c r="P28" s="13">
        <f t="shared" si="2"/>
        <v>61514150.329999998</v>
      </c>
    </row>
    <row r="29" spans="1:16" ht="12.6" customHeight="1" x14ac:dyDescent="0.2">
      <c r="A29" s="14" t="s">
        <v>35</v>
      </c>
      <c r="B29" s="13">
        <v>260023562</v>
      </c>
      <c r="C29" s="13">
        <v>126412938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11627443.99</v>
      </c>
      <c r="L29" s="13">
        <v>2292372.1</v>
      </c>
      <c r="M29" s="13">
        <v>52161589.310000002</v>
      </c>
      <c r="N29" s="13">
        <v>0</v>
      </c>
      <c r="O29" s="13">
        <v>0</v>
      </c>
      <c r="P29" s="13">
        <f t="shared" si="2"/>
        <v>92613634.360000014</v>
      </c>
    </row>
    <row r="30" spans="1:16" ht="12.6" customHeight="1" x14ac:dyDescent="0.2">
      <c r="A30" s="14" t="s">
        <v>36</v>
      </c>
      <c r="B30" s="13">
        <v>29450495</v>
      </c>
      <c r="C30" s="13">
        <v>42829224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2016237.69</v>
      </c>
      <c r="L30" s="13">
        <v>4215399</v>
      </c>
      <c r="M30" s="13">
        <v>339878.7</v>
      </c>
      <c r="N30" s="13">
        <v>0</v>
      </c>
      <c r="O30" s="13">
        <v>0</v>
      </c>
      <c r="P30" s="13">
        <f t="shared" si="2"/>
        <v>14420126.68</v>
      </c>
    </row>
    <row r="31" spans="1:16" ht="10.9" customHeight="1" x14ac:dyDescent="0.2">
      <c r="A31" s="9" t="s">
        <v>37</v>
      </c>
      <c r="B31" s="10">
        <f>SUM(B32:B40)</f>
        <v>71218693</v>
      </c>
      <c r="C31" s="10">
        <f t="shared" ref="C31:I31" si="9">SUM(C32:C40)</f>
        <v>140475872.94999999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1637502.52</v>
      </c>
      <c r="L31" s="10">
        <f t="shared" si="10"/>
        <v>5604774.7999999998</v>
      </c>
      <c r="M31" s="10">
        <f t="shared" si="10"/>
        <v>12192451.440000001</v>
      </c>
      <c r="N31" s="10">
        <f t="shared" si="10"/>
        <v>0</v>
      </c>
      <c r="O31" s="10">
        <f t="shared" si="10"/>
        <v>0</v>
      </c>
      <c r="P31" s="10">
        <f t="shared" si="2"/>
        <v>42612322.620000005</v>
      </c>
    </row>
    <row r="32" spans="1:16" x14ac:dyDescent="0.2">
      <c r="A32" s="14" t="s">
        <v>38</v>
      </c>
      <c r="B32" s="13">
        <v>4280000</v>
      </c>
      <c r="C32" s="13">
        <v>6207108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45422</v>
      </c>
      <c r="L32" s="13">
        <v>656848.91999999993</v>
      </c>
      <c r="M32" s="13">
        <v>1607830.95</v>
      </c>
      <c r="N32" s="13">
        <v>0</v>
      </c>
      <c r="O32" s="13">
        <v>0</v>
      </c>
      <c r="P32" s="13">
        <f t="shared" si="2"/>
        <v>3847391.2699999996</v>
      </c>
    </row>
    <row r="33" spans="1:16" x14ac:dyDescent="0.2">
      <c r="A33" s="12" t="s">
        <v>39</v>
      </c>
      <c r="B33" s="13">
        <v>4508000</v>
      </c>
      <c r="C33" s="13">
        <v>1635136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41300</v>
      </c>
      <c r="L33" s="13">
        <v>94228.239999999991</v>
      </c>
      <c r="M33" s="13">
        <v>507501.01</v>
      </c>
      <c r="N33" s="13">
        <v>0</v>
      </c>
      <c r="O33" s="13">
        <v>0</v>
      </c>
      <c r="P33" s="13">
        <f t="shared" si="2"/>
        <v>701784.64</v>
      </c>
    </row>
    <row r="34" spans="1:16" x14ac:dyDescent="0.2">
      <c r="A34" s="14" t="s">
        <v>40</v>
      </c>
      <c r="B34" s="13">
        <v>4815000</v>
      </c>
      <c r="C34" s="13">
        <v>3737814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287035</v>
      </c>
      <c r="L34" s="13">
        <v>225564.66999999998</v>
      </c>
      <c r="M34" s="13">
        <v>267855.28000000003</v>
      </c>
      <c r="N34" s="13">
        <v>0</v>
      </c>
      <c r="O34" s="13">
        <v>0</v>
      </c>
      <c r="P34" s="13">
        <f t="shared" si="2"/>
        <v>2755332.9699999997</v>
      </c>
    </row>
    <row r="35" spans="1:16" x14ac:dyDescent="0.2">
      <c r="A35" s="12" t="s">
        <v>41</v>
      </c>
      <c r="B35" s="13">
        <v>0</v>
      </c>
      <c r="C35" s="13">
        <v>293700</v>
      </c>
      <c r="D35" s="13"/>
      <c r="E35" s="13">
        <v>0</v>
      </c>
      <c r="F35" s="13">
        <v>0</v>
      </c>
      <c r="G35" s="13">
        <v>14690.67</v>
      </c>
      <c r="H35" s="13"/>
      <c r="I35" s="13">
        <v>0</v>
      </c>
      <c r="J35" s="13"/>
      <c r="K35" s="13">
        <v>0</v>
      </c>
      <c r="L35" s="13">
        <v>22150</v>
      </c>
      <c r="M35" s="13">
        <v>131322.88</v>
      </c>
      <c r="N35" s="13">
        <v>0</v>
      </c>
      <c r="O35" s="13">
        <v>0</v>
      </c>
      <c r="P35" s="13">
        <f t="shared" si="2"/>
        <v>168163.55</v>
      </c>
    </row>
    <row r="36" spans="1:16" x14ac:dyDescent="0.2">
      <c r="A36" s="14" t="s">
        <v>42</v>
      </c>
      <c r="B36" s="13">
        <v>1005000</v>
      </c>
      <c r="C36" s="13">
        <v>466500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40534.229999999996</v>
      </c>
      <c r="M36" s="13">
        <v>0</v>
      </c>
      <c r="N36" s="13">
        <v>0</v>
      </c>
      <c r="O36" s="13">
        <v>0</v>
      </c>
      <c r="P36" s="13">
        <f t="shared" si="2"/>
        <v>335306.90999999997</v>
      </c>
    </row>
    <row r="37" spans="1:16" x14ac:dyDescent="0.2">
      <c r="A37" s="14" t="s">
        <v>43</v>
      </c>
      <c r="B37" s="13">
        <v>1260000</v>
      </c>
      <c r="C37" s="13">
        <v>874845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22174.280000000002</v>
      </c>
      <c r="M37" s="13">
        <v>34283.69</v>
      </c>
      <c r="N37" s="13">
        <v>0</v>
      </c>
      <c r="O37" s="13">
        <v>0</v>
      </c>
      <c r="P37" s="13">
        <f t="shared" si="2"/>
        <v>110504.33</v>
      </c>
    </row>
    <row r="38" spans="1:16" ht="16.5" x14ac:dyDescent="0.2">
      <c r="A38" s="14" t="s">
        <v>44</v>
      </c>
      <c r="B38" s="13">
        <v>30980000</v>
      </c>
      <c r="C38" s="13">
        <v>30125461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236974.8</v>
      </c>
      <c r="L38" s="13">
        <v>3260682.67</v>
      </c>
      <c r="M38" s="13">
        <v>6818687.9100000011</v>
      </c>
      <c r="N38" s="13">
        <v>0</v>
      </c>
      <c r="O38" s="13">
        <v>0</v>
      </c>
      <c r="P38" s="13">
        <f t="shared" si="2"/>
        <v>22920113.730000004</v>
      </c>
    </row>
    <row r="39" spans="1:16" ht="16.5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x14ac:dyDescent="0.2">
      <c r="A40" s="12" t="s">
        <v>46</v>
      </c>
      <c r="B40" s="13">
        <v>24370693</v>
      </c>
      <c r="C40" s="13">
        <v>97135308.949999988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1026770.72</v>
      </c>
      <c r="L40" s="13">
        <v>1282591.7900000003</v>
      </c>
      <c r="M40" s="13">
        <v>2824969.72</v>
      </c>
      <c r="N40" s="13">
        <v>0</v>
      </c>
      <c r="O40" s="13">
        <v>0</v>
      </c>
      <c r="P40" s="13">
        <f t="shared" si="2"/>
        <v>11773725.220000001</v>
      </c>
    </row>
    <row r="41" spans="1:16" x14ac:dyDescent="0.2">
      <c r="A41" s="9" t="s">
        <v>47</v>
      </c>
      <c r="B41" s="10">
        <f>SUM(B42:B49)</f>
        <v>976514451</v>
      </c>
      <c r="C41" s="10">
        <f t="shared" ref="C41:O41" si="11">SUM(C42:C49)</f>
        <v>1013914451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84410510.549999997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71945409.820000008</v>
      </c>
      <c r="K41" s="10">
        <f t="shared" si="11"/>
        <v>72246255.689999998</v>
      </c>
      <c r="L41" s="10">
        <f t="shared" si="11"/>
        <v>150516049.31999999</v>
      </c>
      <c r="M41" s="10">
        <f t="shared" si="11"/>
        <v>78313972.420000002</v>
      </c>
      <c r="N41" s="10">
        <f t="shared" si="11"/>
        <v>0</v>
      </c>
      <c r="O41" s="10">
        <f t="shared" si="11"/>
        <v>0</v>
      </c>
      <c r="P41" s="10">
        <f t="shared" si="2"/>
        <v>814614684.60000002</v>
      </c>
    </row>
    <row r="42" spans="1:16" x14ac:dyDescent="0.2">
      <c r="A42" s="14" t="s">
        <v>48</v>
      </c>
      <c r="B42" s="13">
        <v>144867917</v>
      </c>
      <c r="C42" s="13">
        <v>111267917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5528290.0300000003</v>
      </c>
      <c r="L42" s="13">
        <v>3252090.08</v>
      </c>
      <c r="M42" s="13">
        <v>11602756.76</v>
      </c>
      <c r="N42" s="13">
        <v>0</v>
      </c>
      <c r="O42" s="13">
        <v>0</v>
      </c>
      <c r="P42" s="13">
        <f t="shared" si="2"/>
        <v>72921834.010000005</v>
      </c>
    </row>
    <row r="43" spans="1:16" ht="16.5" x14ac:dyDescent="0.2">
      <c r="A43" s="14" t="s">
        <v>49</v>
      </c>
      <c r="B43" s="13">
        <v>414308934</v>
      </c>
      <c r="C43" s="13">
        <v>485308934</v>
      </c>
      <c r="D43" s="13">
        <v>22184197</v>
      </c>
      <c r="E43" s="13">
        <v>33152072.259999998</v>
      </c>
      <c r="F43" s="13">
        <v>44107361.740000002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33147877</v>
      </c>
      <c r="L43" s="13">
        <v>104147877</v>
      </c>
      <c r="M43" s="13">
        <v>33147877</v>
      </c>
      <c r="N43" s="13">
        <v>0</v>
      </c>
      <c r="O43" s="13">
        <v>0</v>
      </c>
      <c r="P43" s="13">
        <f t="shared" si="2"/>
        <v>402478770</v>
      </c>
    </row>
    <row r="44" spans="1:16" ht="16.5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6.5" x14ac:dyDescent="0.2">
      <c r="A45" s="14" t="s">
        <v>51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0</v>
      </c>
      <c r="O45" s="13">
        <v>0</v>
      </c>
      <c r="P45" s="13">
        <f t="shared" si="2"/>
        <v>132722600</v>
      </c>
    </row>
    <row r="46" spans="1:16" ht="16.5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54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11552744.58</v>
      </c>
      <c r="M48" s="13">
        <v>0</v>
      </c>
      <c r="N48" s="13">
        <v>0</v>
      </c>
      <c r="O48" s="13">
        <v>0</v>
      </c>
      <c r="P48" s="13">
        <f t="shared" si="2"/>
        <v>11858333.99</v>
      </c>
    </row>
    <row r="49" spans="1:16" ht="16.5" x14ac:dyDescent="0.2">
      <c r="A49" s="14" t="s">
        <v>55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20291078.66</v>
      </c>
      <c r="K49" s="13">
        <v>20297828.66</v>
      </c>
      <c r="L49" s="13">
        <v>18291077.66</v>
      </c>
      <c r="M49" s="13">
        <v>20291078.66</v>
      </c>
      <c r="N49" s="13">
        <v>0</v>
      </c>
      <c r="O49" s="13">
        <v>0</v>
      </c>
      <c r="P49" s="13">
        <f t="shared" si="2"/>
        <v>194633146.59999996</v>
      </c>
    </row>
    <row r="50" spans="1:16" s="15" customFormat="1" ht="15" x14ac:dyDescent="0.2">
      <c r="A50" s="9" t="s">
        <v>56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3750000</v>
      </c>
      <c r="L50" s="10">
        <f t="shared" si="12"/>
        <v>3750000</v>
      </c>
      <c r="M50" s="10">
        <f t="shared" si="12"/>
        <v>3750000</v>
      </c>
      <c r="N50" s="10">
        <f t="shared" si="12"/>
        <v>0</v>
      </c>
      <c r="O50" s="10">
        <f t="shared" si="12"/>
        <v>0</v>
      </c>
      <c r="P50" s="10">
        <f t="shared" si="2"/>
        <v>37500000</v>
      </c>
    </row>
    <row r="51" spans="1:16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6.5" x14ac:dyDescent="0.2">
      <c r="A52" s="14" t="s">
        <v>58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3750000</v>
      </c>
      <c r="L52" s="13">
        <v>3750000</v>
      </c>
      <c r="M52" s="13">
        <v>3750000</v>
      </c>
      <c r="N52" s="13">
        <v>0</v>
      </c>
      <c r="O52" s="13">
        <v>0</v>
      </c>
      <c r="P52" s="13">
        <f t="shared" si="2"/>
        <v>37500000</v>
      </c>
    </row>
    <row r="53" spans="1:16" ht="16.5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6.5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x14ac:dyDescent="0.2">
      <c r="A57" s="9" t="s">
        <v>63</v>
      </c>
      <c r="B57" s="10">
        <f>SUM(B58:B66)</f>
        <v>31291186</v>
      </c>
      <c r="C57" s="10">
        <f t="shared" ref="C57:O57" si="13">SUM(C58:C66)</f>
        <v>37720540.269999996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466194.8</v>
      </c>
      <c r="L57" s="10">
        <f t="shared" si="13"/>
        <v>4421496.8100000005</v>
      </c>
      <c r="M57" s="10">
        <f t="shared" si="13"/>
        <v>3762148.44</v>
      </c>
      <c r="N57" s="10">
        <f t="shared" si="13"/>
        <v>0</v>
      </c>
      <c r="O57" s="10">
        <f t="shared" si="13"/>
        <v>0</v>
      </c>
      <c r="P57" s="10">
        <f t="shared" si="2"/>
        <v>12496815.979999999</v>
      </c>
    </row>
    <row r="58" spans="1:16" x14ac:dyDescent="0.2">
      <c r="A58" s="12" t="s">
        <v>64</v>
      </c>
      <c r="B58" s="13">
        <v>16030000</v>
      </c>
      <c r="C58" s="13">
        <v>20074132.27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237919.8</v>
      </c>
      <c r="L58" s="13">
        <v>3427537.4200000004</v>
      </c>
      <c r="M58" s="13">
        <v>1176456.2799999998</v>
      </c>
      <c r="N58" s="13">
        <v>0</v>
      </c>
      <c r="O58" s="13">
        <v>0</v>
      </c>
      <c r="P58" s="13">
        <f t="shared" si="2"/>
        <v>6822294.959999999</v>
      </c>
    </row>
    <row r="59" spans="1:16" ht="16.5" x14ac:dyDescent="0.2">
      <c r="A59" s="14" t="s">
        <v>65</v>
      </c>
      <c r="B59" s="13">
        <v>4480000</v>
      </c>
      <c r="C59" s="13">
        <v>6463700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15875</v>
      </c>
      <c r="L59" s="13">
        <v>116841.24</v>
      </c>
      <c r="M59" s="13">
        <v>1869847.21</v>
      </c>
      <c r="N59" s="13">
        <v>0</v>
      </c>
      <c r="O59" s="13">
        <v>0</v>
      </c>
      <c r="P59" s="13">
        <f t="shared" si="2"/>
        <v>3418586.1799999997</v>
      </c>
    </row>
    <row r="60" spans="1:16" ht="10.9" customHeight="1" x14ac:dyDescent="0.2">
      <c r="A60" s="14" t="s">
        <v>66</v>
      </c>
      <c r="B60" s="13">
        <v>0</v>
      </c>
      <c r="C60" s="13">
        <v>27000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24780</v>
      </c>
      <c r="M60" s="13">
        <v>0</v>
      </c>
      <c r="N60" s="13">
        <v>0</v>
      </c>
      <c r="O60" s="13">
        <v>0</v>
      </c>
      <c r="P60" s="13">
        <f t="shared" si="2"/>
        <v>24780</v>
      </c>
    </row>
    <row r="61" spans="1:16" ht="10.9" customHeight="1" x14ac:dyDescent="0.2">
      <c r="A61" s="14" t="s">
        <v>67</v>
      </c>
      <c r="B61" s="13">
        <v>5210000</v>
      </c>
      <c r="C61" s="13">
        <v>2742500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5064.16</v>
      </c>
      <c r="N61" s="13">
        <v>0</v>
      </c>
      <c r="O61" s="13">
        <v>0</v>
      </c>
      <c r="P61" s="13">
        <f t="shared" si="2"/>
        <v>5064.16</v>
      </c>
    </row>
    <row r="62" spans="1:16" x14ac:dyDescent="0.2">
      <c r="A62" s="14" t="s">
        <v>68</v>
      </c>
      <c r="B62" s="13">
        <v>5561186</v>
      </c>
      <c r="C62" s="13">
        <v>7730708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212400</v>
      </c>
      <c r="L62" s="13">
        <v>852338.15</v>
      </c>
      <c r="M62" s="13">
        <v>686453.25</v>
      </c>
      <c r="N62" s="13">
        <v>0</v>
      </c>
      <c r="O62" s="13">
        <v>0</v>
      </c>
      <c r="P62" s="13">
        <f t="shared" si="2"/>
        <v>2201763.14</v>
      </c>
    </row>
    <row r="63" spans="1:16" x14ac:dyDescent="0.2">
      <c r="A63" s="14" t="s">
        <v>69</v>
      </c>
      <c r="B63" s="13">
        <v>0</v>
      </c>
      <c r="C63" s="13">
        <v>585000</v>
      </c>
      <c r="D63" s="13">
        <v>0</v>
      </c>
      <c r="E63" s="13">
        <v>0</v>
      </c>
      <c r="F63" s="13">
        <v>0</v>
      </c>
      <c r="G63" s="13"/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24327.54</v>
      </c>
      <c r="N63" s="13">
        <v>0</v>
      </c>
      <c r="O63" s="13">
        <v>0</v>
      </c>
      <c r="P63" s="13">
        <f t="shared" si="2"/>
        <v>24327.54</v>
      </c>
    </row>
    <row r="64" spans="1:16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x14ac:dyDescent="0.2">
      <c r="A65" s="12" t="s">
        <v>71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6.5" x14ac:dyDescent="0.2">
      <c r="A66" s="14" t="s">
        <v>72</v>
      </c>
      <c r="B66" s="13">
        <v>0</v>
      </c>
      <c r="C66" s="13">
        <v>87500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x14ac:dyDescent="0.2">
      <c r="A67" s="16" t="s">
        <v>73</v>
      </c>
      <c r="B67" s="10">
        <f>SUM(B68:B71)</f>
        <v>0</v>
      </c>
      <c r="C67" s="10">
        <f t="shared" ref="C67:O67" si="14">SUM(C68:C71)</f>
        <v>67412149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1219408.33</v>
      </c>
      <c r="L67" s="10">
        <f t="shared" si="14"/>
        <v>1456492.37</v>
      </c>
      <c r="M67" s="10">
        <f t="shared" si="14"/>
        <v>13180428.409999998</v>
      </c>
      <c r="N67" s="10">
        <f t="shared" si="14"/>
        <v>0</v>
      </c>
      <c r="O67" s="10">
        <f t="shared" si="14"/>
        <v>0</v>
      </c>
      <c r="P67" s="10">
        <f t="shared" si="2"/>
        <v>17974235.919999998</v>
      </c>
    </row>
    <row r="68" spans="1:16" x14ac:dyDescent="0.2">
      <c r="A68" s="12" t="s">
        <v>74</v>
      </c>
      <c r="B68" s="13">
        <v>0</v>
      </c>
      <c r="C68" s="13">
        <v>64497204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1219408.33</v>
      </c>
      <c r="L68" s="13">
        <v>0</v>
      </c>
      <c r="M68" s="13">
        <v>13180428.409999998</v>
      </c>
      <c r="N68" s="13">
        <v>0</v>
      </c>
      <c r="O68" s="13">
        <v>0</v>
      </c>
      <c r="P68" s="13">
        <f t="shared" si="2"/>
        <v>15934754.819999998</v>
      </c>
    </row>
    <row r="69" spans="1:16" x14ac:dyDescent="0.2">
      <c r="A69" s="12" t="s">
        <v>75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1456492.37</v>
      </c>
      <c r="M69" s="13">
        <v>0</v>
      </c>
      <c r="N69" s="13">
        <v>0</v>
      </c>
      <c r="O69" s="13">
        <v>0</v>
      </c>
      <c r="P69" s="13">
        <f t="shared" si="2"/>
        <v>2039481.1</v>
      </c>
    </row>
    <row r="70" spans="1:16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6.5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6.5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3260981778</v>
      </c>
      <c r="C88" s="4">
        <f>C15+C21+C31+C41+C50+C57+C67</f>
        <v>3657037058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255616618.19</v>
      </c>
      <c r="G88" s="4">
        <f t="shared" si="16"/>
        <v>207262442.01000002</v>
      </c>
      <c r="H88" s="4">
        <f t="shared" si="16"/>
        <v>289106662.63000005</v>
      </c>
      <c r="I88" s="4">
        <f t="shared" si="16"/>
        <v>258037747.65000007</v>
      </c>
      <c r="J88" s="4">
        <f t="shared" si="16"/>
        <v>245397870.34000003</v>
      </c>
      <c r="K88" s="4">
        <f t="shared" si="16"/>
        <v>294588226.23000002</v>
      </c>
      <c r="L88" s="4">
        <f t="shared" si="16"/>
        <v>334346940.68000001</v>
      </c>
      <c r="M88" s="4">
        <f t="shared" si="16"/>
        <v>353390293.04000002</v>
      </c>
      <c r="N88" s="4">
        <f t="shared" si="16"/>
        <v>0</v>
      </c>
      <c r="O88" s="4">
        <f t="shared" si="16"/>
        <v>0</v>
      </c>
      <c r="P88" s="4">
        <f t="shared" si="15"/>
        <v>2651904171.1100001</v>
      </c>
      <c r="Q88" s="29"/>
      <c r="R88" s="29"/>
    </row>
    <row r="89" spans="1:18" ht="11.45" customHeight="1" x14ac:dyDescent="0.2">
      <c r="A89" s="18" t="s">
        <v>103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42" t="s">
        <v>97</v>
      </c>
      <c r="B90" s="42"/>
      <c r="C90" s="42"/>
      <c r="D90" s="42"/>
      <c r="E90" s="42"/>
      <c r="F90" s="42"/>
      <c r="G90" s="42"/>
      <c r="H90" s="42"/>
      <c r="I90" s="42"/>
      <c r="J90" s="42"/>
      <c r="K90" s="18"/>
      <c r="L90" s="18"/>
      <c r="M90" s="18"/>
      <c r="N90" s="18"/>
      <c r="O90" s="18"/>
      <c r="P90" s="18"/>
    </row>
    <row r="91" spans="1:18" ht="12.6" customHeight="1" x14ac:dyDescent="0.2">
      <c r="A91" s="43" t="s">
        <v>98</v>
      </c>
      <c r="B91" s="43"/>
      <c r="C91" s="43"/>
      <c r="D91" s="43"/>
      <c r="E91" s="43"/>
      <c r="F91" s="43"/>
      <c r="G91" s="43"/>
      <c r="H91" s="43"/>
      <c r="I91" s="43"/>
      <c r="J91" s="43"/>
      <c r="K91" s="18"/>
      <c r="L91" s="18"/>
      <c r="M91" s="18"/>
      <c r="N91" s="18"/>
      <c r="O91" s="18"/>
      <c r="P91" s="18"/>
    </row>
    <row r="92" spans="1:18" ht="18" customHeight="1" x14ac:dyDescent="0.2">
      <c r="A92" s="42" t="s">
        <v>99</v>
      </c>
      <c r="B92" s="42"/>
      <c r="C92" s="42"/>
      <c r="D92" s="42"/>
      <c r="E92" s="42"/>
      <c r="F92" s="42"/>
      <c r="G92" s="42"/>
      <c r="H92" s="42"/>
      <c r="I92" s="42"/>
      <c r="J92" s="42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4" t="s">
        <v>100</v>
      </c>
      <c r="M94" s="34"/>
      <c r="N94" s="34"/>
      <c r="O94" s="34"/>
      <c r="P94" s="34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5" t="s">
        <v>96</v>
      </c>
      <c r="M95" s="35"/>
      <c r="N95" s="35"/>
      <c r="O95" s="35"/>
      <c r="P95" s="35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2023-11-02T16:00:49Z</cp:lastPrinted>
  <dcterms:created xsi:type="dcterms:W3CDTF">2022-09-16T14:51:44Z</dcterms:created>
  <dcterms:modified xsi:type="dcterms:W3CDTF">2023-11-07T17:14:24Z</dcterms:modified>
</cp:coreProperties>
</file>