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Presupuesto\"/>
    </mc:Choice>
  </mc:AlternateContent>
  <xr:revisionPtr revIDLastSave="0" documentId="13_ncr:1_{BE2E2B58-2D2C-4073-B50F-0EAE47CDD7C1}" xr6:coauthVersionLast="47" xr6:coauthVersionMax="47" xr10:uidLastSave="{00000000-0000-0000-0000-000000000000}"/>
  <bookViews>
    <workbookView xWindow="-120" yWindow="-120" windowWidth="20730" windowHeight="11160" xr2:uid="{04BE57D4-E497-4D5B-B428-1C220DF773AC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O67" i="1"/>
  <c r="N67" i="1"/>
  <c r="M67" i="1"/>
  <c r="L67" i="1"/>
  <c r="K67" i="1"/>
  <c r="J67" i="1"/>
  <c r="I67" i="1"/>
  <c r="H67" i="1"/>
  <c r="G67" i="1"/>
  <c r="P67" i="1" s="1"/>
  <c r="F67" i="1"/>
  <c r="E67" i="1"/>
  <c r="D67" i="1"/>
  <c r="C67" i="1"/>
  <c r="B67" i="1"/>
  <c r="P66" i="1"/>
  <c r="P65" i="1"/>
  <c r="P64" i="1"/>
  <c r="P63" i="1"/>
  <c r="P62" i="1"/>
  <c r="P61" i="1"/>
  <c r="P60" i="1"/>
  <c r="P57" i="1" s="1"/>
  <c r="P59" i="1"/>
  <c r="P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P55" i="1"/>
  <c r="P54" i="1"/>
  <c r="P53" i="1"/>
  <c r="P52" i="1"/>
  <c r="P51" i="1"/>
  <c r="O50" i="1"/>
  <c r="N50" i="1"/>
  <c r="M50" i="1"/>
  <c r="L50" i="1"/>
  <c r="L88" i="1" s="1"/>
  <c r="K50" i="1"/>
  <c r="J50" i="1"/>
  <c r="I50" i="1"/>
  <c r="H50" i="1"/>
  <c r="H88" i="1" s="1"/>
  <c r="G50" i="1"/>
  <c r="F50" i="1"/>
  <c r="E50" i="1"/>
  <c r="D50" i="1"/>
  <c r="D88" i="1" s="1"/>
  <c r="C50" i="1"/>
  <c r="B50" i="1"/>
  <c r="P49" i="1"/>
  <c r="P48" i="1"/>
  <c r="P47" i="1"/>
  <c r="P46" i="1"/>
  <c r="P45" i="1"/>
  <c r="P44" i="1"/>
  <c r="P43" i="1"/>
  <c r="P42" i="1"/>
  <c r="O41" i="1"/>
  <c r="N41" i="1"/>
  <c r="M41" i="1"/>
  <c r="L41" i="1"/>
  <c r="K41" i="1"/>
  <c r="J41" i="1"/>
  <c r="I41" i="1"/>
  <c r="H41" i="1"/>
  <c r="G41" i="1"/>
  <c r="P41" i="1" s="1"/>
  <c r="F41" i="1"/>
  <c r="E41" i="1"/>
  <c r="D41" i="1"/>
  <c r="C41" i="1"/>
  <c r="B41" i="1"/>
  <c r="P40" i="1"/>
  <c r="P39" i="1"/>
  <c r="P38" i="1"/>
  <c r="P37" i="1"/>
  <c r="P36" i="1"/>
  <c r="P35" i="1"/>
  <c r="P34" i="1"/>
  <c r="P33" i="1"/>
  <c r="P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P30" i="1"/>
  <c r="P29" i="1"/>
  <c r="P28" i="1"/>
  <c r="P27" i="1"/>
  <c r="P26" i="1"/>
  <c r="P25" i="1"/>
  <c r="P24" i="1"/>
  <c r="P23" i="1"/>
  <c r="P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P20" i="1"/>
  <c r="P19" i="1"/>
  <c r="P18" i="1"/>
  <c r="P15" i="1" s="1"/>
  <c r="P17" i="1"/>
  <c r="P16" i="1"/>
  <c r="O15" i="1"/>
  <c r="O88" i="1" s="1"/>
  <c r="N15" i="1"/>
  <c r="N88" i="1" s="1"/>
  <c r="M15" i="1"/>
  <c r="M88" i="1" s="1"/>
  <c r="L15" i="1"/>
  <c r="K15" i="1"/>
  <c r="K88" i="1" s="1"/>
  <c r="J15" i="1"/>
  <c r="J88" i="1" s="1"/>
  <c r="I15" i="1"/>
  <c r="I88" i="1" s="1"/>
  <c r="H15" i="1"/>
  <c r="G15" i="1"/>
  <c r="G88" i="1" s="1"/>
  <c r="F15" i="1"/>
  <c r="F88" i="1" s="1"/>
  <c r="E15" i="1"/>
  <c r="E88" i="1" s="1"/>
  <c r="D15" i="1"/>
  <c r="C15" i="1"/>
  <c r="C88" i="1" s="1"/>
  <c r="B15" i="1"/>
  <c r="B88" i="1" s="1"/>
  <c r="P88" i="1" l="1"/>
  <c r="P50" i="1"/>
</calcChain>
</file>

<file path=xl/sharedStrings.xml><?xml version="1.0" encoding="utf-8"?>
<sst xmlns="http://schemas.openxmlformats.org/spreadsheetml/2006/main" count="107" uniqueCount="107">
  <si>
    <t xml:space="preserve"> </t>
  </si>
  <si>
    <t>MINISTERIO DE CULTURA</t>
  </si>
  <si>
    <t xml:space="preserve"> DIRECCION FINANCIERA / DEPARTAMENTO DE PRESUPUESTO</t>
  </si>
  <si>
    <t>Año 2025</t>
  </si>
  <si>
    <t xml:space="preserve">Ejecución de Gastos y Aplicaciones financieras </t>
  </si>
  <si>
    <t>En RD$809,115,341.99</t>
  </si>
  <si>
    <t>Capítulo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</si>
  <si>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</si>
  <si>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</si>
  <si>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</si>
  <si>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</si>
  <si>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</si>
  <si>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</si>
  <si>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</si>
  <si>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</si>
  <si>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</si>
  <si>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</si>
  <si>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</si>
  <si>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</si>
  <si>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</si>
  <si>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</si>
  <si>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</si>
  <si>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</si>
  <si>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</si>
  <si>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</si>
  <si>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</si>
  <si>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</si>
  <si>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</si>
  <si>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</si>
  <si>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</si>
  <si>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</si>
  <si>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</si>
  <si>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</si>
  <si>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</si>
  <si>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</si>
  <si>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</si>
  <si>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</si>
  <si>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</si>
  <si>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</si>
  <si>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</si>
  <si>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</si>
  <si>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</si>
  <si>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</si>
  <si>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</si>
  <si>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</si>
  <si>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</si>
  <si>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</si>
  <si>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</si>
  <si>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</si>
  <si>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</si>
  <si>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</si>
  <si>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</si>
  <si>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</si>
  <si>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</si>
  <si>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</si>
  <si>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</si>
  <si>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</si>
  <si>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</si>
  <si>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</si>
  <si>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</si>
  <si>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</si>
  <si>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</si>
  <si>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</si>
  <si>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</si>
  <si>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</si>
  <si>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</si>
  <si>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</si>
  <si>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</si>
  <si>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</si>
  <si>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</si>
  <si>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</si>
  <si>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</si>
  <si>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</si>
  <si>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</si>
  <si>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</si>
  <si>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</si>
  <si>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</si>
  <si>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</si>
  <si>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</si>
  <si>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</si>
  <si>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</si>
  <si>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</si>
  <si>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</si>
  <si>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</si>
  <si>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</si>
  <si>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</si>
  <si>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</si>
  <si>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</si>
  <si>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</si>
  <si>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</si>
  <si>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</si>
  <si>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</si>
  <si>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</si>
  <si>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</si>
  <si>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</si>
  <si>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</si>
  <si>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</si>
  <si>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</si>
  <si>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</si>
  <si>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</si>
  <si>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</si>
  <si>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</si>
  <si>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</si>
  <si>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JUANA VILLAR GUERRERO</t>
  </si>
  <si>
    <t>ANA V. ADAMES LANTIGUA</t>
  </si>
  <si>
    <t xml:space="preserve">ENCDA. DEPTO. DE PRESUPUESTO 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</si>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</sst>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385473</xdr:colOff>
      <xdr:row>0</xdr:row>
      <xdr:rowOff>119703</xdr:rowOff>
    </xdr:from>
    <xdr:to>
      <xdr:col>5</xdr:col>
      <xdr:colOff>599735</xdr:colOff>
      <xdr:row>5</xdr:row>
      <xdr:rowOff>37419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C387CFB-CA79-42E0-8C43-7547A6477C14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698" y="119703"/>
          <a:ext cx="1061987" cy="727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6410-28E8-4EA2-8BE9-415A90182FF1}">
  <sheetPr>
    <tabColor rgb="FFFFFF00"/>
  </sheetPr>
  <dimension ref="A5:V105"/>
  <sheetViews>
    <sheetView showGridLines="0" tabSelected="1" topLeftCell="D10" zoomScaleNormal="100" workbookViewId="0">
      <selection activeCell="A10" sqref="A10:P10"/>
    </sheetView>
  </sheetViews>
  <sheetFormatPr baseColWidth="10" defaultColWidth="13.33203125" defaultRowHeight="12.75" x14ac:dyDescent="0.2"/>
  <cols>
    <col min="1" max="1" width="52" style="1" customWidth="1"/>
    <col min="2" max="2" width="14.5" style="1" customWidth="1"/>
    <col min="3" max="3" width="15.33203125" style="1" customWidth="1"/>
    <col min="4" max="4" width="13" style="1" customWidth="1"/>
    <col min="5" max="5" width="14.83203125" style="1" customWidth="1"/>
    <col min="6" max="6" width="14.1640625" style="1" customWidth="1"/>
    <col min="7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4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0</v>
      </c>
    </row>
    <row r="6" spans="1:22" ht="16.899999999999999" customHeight="1" x14ac:dyDescent="0.2">
      <c r="A6" s="43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2" ht="21" customHeight="1" x14ac:dyDescent="0.2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2" ht="15.75" x14ac:dyDescent="0.2">
      <c r="A8" s="47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22" ht="15.75" customHeight="1" x14ac:dyDescent="0.2">
      <c r="A9" s="45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2" ht="15.75" customHeight="1" x14ac:dyDescent="0.2">
      <c r="A10" s="44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22" ht="15.75" x14ac:dyDescent="0.2">
      <c r="A11" s="45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22" ht="25.5" customHeight="1" x14ac:dyDescent="0.2">
      <c r="A12" s="35" t="s">
        <v>7</v>
      </c>
      <c r="B12" s="36" t="s">
        <v>8</v>
      </c>
      <c r="C12" s="36" t="s">
        <v>9</v>
      </c>
      <c r="D12" s="38" t="s">
        <v>10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2"/>
      <c r="Q12" s="3"/>
      <c r="R12" s="3"/>
      <c r="S12" s="3"/>
      <c r="T12" s="3"/>
      <c r="U12" s="3"/>
      <c r="V12" s="3"/>
    </row>
    <row r="13" spans="1:22" ht="22.9" customHeight="1" x14ac:dyDescent="0.2">
      <c r="A13" s="35"/>
      <c r="B13" s="37"/>
      <c r="C13" s="37"/>
      <c r="D13" s="4" t="s">
        <v>11</v>
      </c>
      <c r="E13" s="4" t="s">
        <v>12</v>
      </c>
      <c r="F13" s="4" t="s">
        <v>13</v>
      </c>
      <c r="G13" s="4" t="s">
        <v>14</v>
      </c>
      <c r="H13" s="5" t="s">
        <v>15</v>
      </c>
      <c r="I13" s="4" t="s">
        <v>16</v>
      </c>
      <c r="J13" s="5" t="s">
        <v>17</v>
      </c>
      <c r="K13" s="4" t="s">
        <v>18</v>
      </c>
      <c r="L13" s="4" t="s">
        <v>19</v>
      </c>
      <c r="M13" s="4" t="s">
        <v>20</v>
      </c>
      <c r="N13" s="4" t="s">
        <v>21</v>
      </c>
      <c r="O13" s="5" t="s">
        <v>22</v>
      </c>
      <c r="P13" s="4" t="s">
        <v>23</v>
      </c>
      <c r="Q13" s="3"/>
      <c r="R13" s="3"/>
      <c r="S13" s="3"/>
      <c r="T13" s="3"/>
      <c r="U13" s="3"/>
      <c r="V13" s="3"/>
    </row>
    <row r="14" spans="1:22" x14ac:dyDescent="0.2">
      <c r="A14" s="6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22" ht="10.9" customHeight="1" x14ac:dyDescent="0.2">
      <c r="A15" s="8" t="s">
        <v>25</v>
      </c>
      <c r="B15" s="9">
        <f>B16+B17+B20+B18+B19</f>
        <v>2190110413</v>
      </c>
      <c r="C15" s="9">
        <f>C16+C17+C20+C18+C19</f>
        <v>2227714251</v>
      </c>
      <c r="D15" s="9">
        <f>D16+D17+D20+D18+D19</f>
        <v>147115956.38999999</v>
      </c>
      <c r="E15" s="9">
        <f>E16+E17+E20+E18+E19</f>
        <v>147938964.30000001</v>
      </c>
      <c r="F15" s="9">
        <f t="shared" ref="F15:O15" si="0">F16+F17+F20+F18+F19</f>
        <v>152744404.97000003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>SUM(P16:P20)</f>
        <v>447799325.65999997</v>
      </c>
    </row>
    <row r="16" spans="1:22" ht="10.9" customHeight="1" x14ac:dyDescent="0.2">
      <c r="A16" s="10" t="s">
        <v>26</v>
      </c>
      <c r="B16" s="11">
        <v>1608520436</v>
      </c>
      <c r="C16" s="11">
        <v>1680963351</v>
      </c>
      <c r="D16" s="11">
        <v>125315413.84999999</v>
      </c>
      <c r="E16" s="11">
        <v>125919876.53</v>
      </c>
      <c r="F16" s="11">
        <v>130394027.36000001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381629317.74000001</v>
      </c>
    </row>
    <row r="17" spans="1:16" ht="10.9" customHeight="1" x14ac:dyDescent="0.2">
      <c r="A17" s="10" t="s">
        <v>27</v>
      </c>
      <c r="B17" s="11">
        <v>302633924</v>
      </c>
      <c r="C17" s="11">
        <v>300041918</v>
      </c>
      <c r="D17" s="11">
        <v>3191843.83</v>
      </c>
      <c r="E17" s="11">
        <v>3336444.5</v>
      </c>
      <c r="F17" s="11">
        <v>3360117.13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ref="P17:P80" si="1">SUM(D17:O17)</f>
        <v>9888405.4600000009</v>
      </c>
    </row>
    <row r="18" spans="1:16" ht="10.9" customHeight="1" x14ac:dyDescent="0.2">
      <c r="A18" s="12" t="s">
        <v>28</v>
      </c>
      <c r="B18" s="11">
        <v>300000</v>
      </c>
      <c r="C18" s="11">
        <v>300000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1"/>
        <v>0</v>
      </c>
    </row>
    <row r="19" spans="1:16" ht="10.9" customHeight="1" x14ac:dyDescent="0.2">
      <c r="A19" s="12" t="s">
        <v>29</v>
      </c>
      <c r="B19" s="11">
        <v>62703204</v>
      </c>
      <c r="C19" s="11">
        <v>18731768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1"/>
        <v>0</v>
      </c>
    </row>
    <row r="20" spans="1:16" ht="10.9" customHeight="1" x14ac:dyDescent="0.2">
      <c r="A20" s="12" t="s">
        <v>30</v>
      </c>
      <c r="B20" s="11">
        <v>215952849</v>
      </c>
      <c r="C20" s="11">
        <v>227677214</v>
      </c>
      <c r="D20" s="11">
        <v>18608698.709999997</v>
      </c>
      <c r="E20" s="11">
        <v>18682643.27</v>
      </c>
      <c r="F20" s="11">
        <v>18990260.480000004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1"/>
        <v>56281602.460000001</v>
      </c>
    </row>
    <row r="21" spans="1:16" ht="10.9" customHeight="1" x14ac:dyDescent="0.2">
      <c r="A21" s="8" t="s">
        <v>31</v>
      </c>
      <c r="B21" s="13">
        <f>SUM(B22:B30)</f>
        <v>633956112</v>
      </c>
      <c r="C21" s="13">
        <f t="shared" ref="C21:N21" si="2">SUM(C22:C30)</f>
        <v>587220400.75</v>
      </c>
      <c r="D21" s="13">
        <f t="shared" si="2"/>
        <v>20144393.960000005</v>
      </c>
      <c r="E21" s="13">
        <f t="shared" si="2"/>
        <v>19128824.159999993</v>
      </c>
      <c r="F21" s="13">
        <f t="shared" si="2"/>
        <v>25639354.669999998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K21" s="13">
        <f t="shared" si="2"/>
        <v>0</v>
      </c>
      <c r="L21" s="13">
        <f t="shared" si="2"/>
        <v>0</v>
      </c>
      <c r="M21" s="13">
        <f t="shared" si="2"/>
        <v>0</v>
      </c>
      <c r="N21" s="13">
        <f t="shared" si="2"/>
        <v>0</v>
      </c>
      <c r="O21" s="13">
        <f>SUM(O22:O30)</f>
        <v>0</v>
      </c>
      <c r="P21" s="13">
        <f t="shared" si="1"/>
        <v>64912572.789999992</v>
      </c>
    </row>
    <row r="22" spans="1:16" ht="10.9" customHeight="1" x14ac:dyDescent="0.2">
      <c r="A22" s="10" t="s">
        <v>32</v>
      </c>
      <c r="B22" s="11">
        <v>235172444</v>
      </c>
      <c r="C22" s="11">
        <v>225711734.91999999</v>
      </c>
      <c r="D22" s="11">
        <v>15848506.080000004</v>
      </c>
      <c r="E22" s="11">
        <v>13316060.499999996</v>
      </c>
      <c r="F22" s="11">
        <v>15325066.069999998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"/>
        <v>44489632.649999999</v>
      </c>
    </row>
    <row r="23" spans="1:16" ht="10.9" customHeight="1" x14ac:dyDescent="0.2">
      <c r="A23" s="12" t="s">
        <v>33</v>
      </c>
      <c r="B23" s="11">
        <v>28510000</v>
      </c>
      <c r="C23" s="11">
        <v>30314192</v>
      </c>
      <c r="D23" s="11">
        <v>0</v>
      </c>
      <c r="E23" s="11">
        <v>185138.04</v>
      </c>
      <c r="F23" s="11">
        <v>282458.24000000005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"/>
        <v>467596.28</v>
      </c>
    </row>
    <row r="24" spans="1:16" ht="10.9" customHeight="1" x14ac:dyDescent="0.2">
      <c r="A24" s="10" t="s">
        <v>34</v>
      </c>
      <c r="B24" s="11">
        <v>16002000</v>
      </c>
      <c r="C24" s="11">
        <v>10002000</v>
      </c>
      <c r="D24" s="11">
        <v>0</v>
      </c>
      <c r="E24" s="11">
        <v>200285</v>
      </c>
      <c r="F24" s="11">
        <v>400305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"/>
        <v>600590</v>
      </c>
    </row>
    <row r="25" spans="1:16" ht="10.9" customHeight="1" x14ac:dyDescent="0.2">
      <c r="A25" s="10" t="s">
        <v>35</v>
      </c>
      <c r="B25" s="11">
        <v>7619869</v>
      </c>
      <c r="C25" s="11">
        <v>7772669</v>
      </c>
      <c r="D25" s="11">
        <v>175800</v>
      </c>
      <c r="E25" s="11">
        <v>36000</v>
      </c>
      <c r="F25" s="11">
        <v>20000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231800</v>
      </c>
    </row>
    <row r="26" spans="1:16" ht="16.899999999999999" customHeight="1" x14ac:dyDescent="0.2">
      <c r="A26" s="10" t="s">
        <v>36</v>
      </c>
      <c r="B26" s="11">
        <v>19211000</v>
      </c>
      <c r="C26" s="11">
        <v>32517518.009999998</v>
      </c>
      <c r="D26" s="11">
        <v>383635.19</v>
      </c>
      <c r="E26" s="11">
        <v>661972.33000000007</v>
      </c>
      <c r="F26" s="11">
        <v>265166.66000000003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1310774.1800000002</v>
      </c>
    </row>
    <row r="27" spans="1:16" ht="13.9" customHeight="1" x14ac:dyDescent="0.2">
      <c r="A27" s="10" t="s">
        <v>37</v>
      </c>
      <c r="B27" s="11">
        <v>27355727</v>
      </c>
      <c r="C27" s="11">
        <v>26078888</v>
      </c>
      <c r="D27" s="11">
        <v>2000000.09</v>
      </c>
      <c r="E27" s="11">
        <v>456481.04</v>
      </c>
      <c r="F27" s="11">
        <v>2157279.02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"/>
        <v>4613760.1500000004</v>
      </c>
    </row>
    <row r="28" spans="1:16" ht="13.9" customHeight="1" x14ac:dyDescent="0.2">
      <c r="A28" s="12" t="s">
        <v>38</v>
      </c>
      <c r="B28" s="11">
        <v>94862871</v>
      </c>
      <c r="C28" s="11">
        <v>94643468.859999999</v>
      </c>
      <c r="D28" s="11">
        <v>17464</v>
      </c>
      <c r="E28" s="11">
        <v>1123857.3500000001</v>
      </c>
      <c r="F28" s="11">
        <v>1442698.26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"/>
        <v>2584019.6100000003</v>
      </c>
    </row>
    <row r="29" spans="1:16" ht="12.6" customHeight="1" x14ac:dyDescent="0.2">
      <c r="A29" s="12" t="s">
        <v>39</v>
      </c>
      <c r="B29" s="11">
        <v>130913201</v>
      </c>
      <c r="C29" s="11">
        <v>107307269.73</v>
      </c>
      <c r="D29" s="11">
        <v>0</v>
      </c>
      <c r="E29" s="11">
        <v>822537.78999999992</v>
      </c>
      <c r="F29" s="11">
        <v>2652594.31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"/>
        <v>3475132.1</v>
      </c>
    </row>
    <row r="30" spans="1:16" ht="12.6" customHeight="1" x14ac:dyDescent="0.2">
      <c r="A30" s="12" t="s">
        <v>40</v>
      </c>
      <c r="B30" s="11">
        <v>74309000</v>
      </c>
      <c r="C30" s="11">
        <v>52872660.230000004</v>
      </c>
      <c r="D30" s="11">
        <v>1718988.6</v>
      </c>
      <c r="E30" s="11">
        <v>2326492.1099999994</v>
      </c>
      <c r="F30" s="11">
        <v>3093787.11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"/>
        <v>7139267.8199999994</v>
      </c>
    </row>
    <row r="31" spans="1:16" ht="10.9" customHeight="1" x14ac:dyDescent="0.2">
      <c r="A31" s="8" t="s">
        <v>41</v>
      </c>
      <c r="B31" s="13">
        <f>SUM(B32:B40)</f>
        <v>91349453</v>
      </c>
      <c r="C31" s="13">
        <f t="shared" ref="C31:O31" si="3">SUM(C32:C40)</f>
        <v>84163963.109999999</v>
      </c>
      <c r="D31" s="13">
        <f t="shared" si="3"/>
        <v>949000</v>
      </c>
      <c r="E31" s="13">
        <f t="shared" si="3"/>
        <v>1273936.2</v>
      </c>
      <c r="F31" s="13">
        <f t="shared" si="3"/>
        <v>3943757.7600000002</v>
      </c>
      <c r="G31" s="13">
        <f t="shared" si="3"/>
        <v>0</v>
      </c>
      <c r="H31" s="13">
        <f t="shared" si="3"/>
        <v>0</v>
      </c>
      <c r="I31" s="13">
        <f t="shared" si="3"/>
        <v>0</v>
      </c>
      <c r="J31" s="13">
        <f t="shared" si="3"/>
        <v>0</v>
      </c>
      <c r="K31" s="13">
        <f t="shared" si="3"/>
        <v>0</v>
      </c>
      <c r="L31" s="13">
        <f t="shared" si="3"/>
        <v>0</v>
      </c>
      <c r="M31" s="13">
        <f t="shared" si="3"/>
        <v>0</v>
      </c>
      <c r="N31" s="13">
        <f t="shared" si="3"/>
        <v>0</v>
      </c>
      <c r="O31" s="13">
        <f t="shared" si="3"/>
        <v>0</v>
      </c>
      <c r="P31" s="13">
        <f t="shared" si="1"/>
        <v>6166693.9600000009</v>
      </c>
    </row>
    <row r="32" spans="1:16" ht="10.9" customHeight="1" x14ac:dyDescent="0.2">
      <c r="A32" s="12" t="s">
        <v>42</v>
      </c>
      <c r="B32" s="11">
        <v>4820000</v>
      </c>
      <c r="C32" s="11">
        <v>5373530</v>
      </c>
      <c r="D32" s="11">
        <v>0</v>
      </c>
      <c r="E32" s="11">
        <v>224384.7</v>
      </c>
      <c r="F32" s="11">
        <v>169336.87999999998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"/>
        <v>393721.57999999996</v>
      </c>
    </row>
    <row r="33" spans="1:18" ht="10.9" customHeight="1" x14ac:dyDescent="0.2">
      <c r="A33" s="10" t="s">
        <v>43</v>
      </c>
      <c r="B33" s="11">
        <v>1891000</v>
      </c>
      <c r="C33" s="11">
        <v>1964253</v>
      </c>
      <c r="D33" s="11">
        <v>0</v>
      </c>
      <c r="E33" s="11">
        <v>0</v>
      </c>
      <c r="F33" s="11">
        <v>33252.36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"/>
        <v>33252.36</v>
      </c>
    </row>
    <row r="34" spans="1:18" ht="10.9" customHeight="1" x14ac:dyDescent="0.2">
      <c r="A34" s="12" t="s">
        <v>44</v>
      </c>
      <c r="B34" s="11">
        <v>5751500</v>
      </c>
      <c r="C34" s="11">
        <v>4699880</v>
      </c>
      <c r="D34" s="11">
        <v>0</v>
      </c>
      <c r="E34" s="11">
        <v>55607.5</v>
      </c>
      <c r="F34" s="11">
        <v>161693.86000000002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"/>
        <v>217301.36000000002</v>
      </c>
    </row>
    <row r="35" spans="1:18" ht="10.9" customHeight="1" x14ac:dyDescent="0.2">
      <c r="A35" s="10" t="s">
        <v>45</v>
      </c>
      <c r="B35" s="11">
        <v>200000</v>
      </c>
      <c r="C35" s="11">
        <v>200000</v>
      </c>
      <c r="D35" s="11">
        <v>0</v>
      </c>
      <c r="E35" s="11">
        <v>0</v>
      </c>
      <c r="F35" s="11">
        <v>19118.55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"/>
        <v>19118.55</v>
      </c>
    </row>
    <row r="36" spans="1:18" ht="10.9" customHeight="1" x14ac:dyDescent="0.2">
      <c r="A36" s="12" t="s">
        <v>46</v>
      </c>
      <c r="B36" s="11">
        <v>1510500</v>
      </c>
      <c r="C36" s="11">
        <v>883964</v>
      </c>
      <c r="D36" s="11">
        <v>0</v>
      </c>
      <c r="E36" s="11">
        <v>0</v>
      </c>
      <c r="F36" s="11">
        <v>24407.440000000002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"/>
        <v>24407.440000000002</v>
      </c>
    </row>
    <row r="37" spans="1:18" ht="10.9" customHeight="1" x14ac:dyDescent="0.2">
      <c r="A37" s="12" t="s">
        <v>47</v>
      </c>
      <c r="B37" s="11">
        <v>1530000</v>
      </c>
      <c r="C37" s="11">
        <v>924237.51</v>
      </c>
      <c r="D37" s="11">
        <v>0</v>
      </c>
      <c r="E37" s="11">
        <v>0</v>
      </c>
      <c r="F37" s="11">
        <v>24222.17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"/>
        <v>24222.17</v>
      </c>
    </row>
    <row r="38" spans="1:18" ht="10.9" customHeight="1" x14ac:dyDescent="0.2">
      <c r="A38" s="12" t="s">
        <v>48</v>
      </c>
      <c r="B38" s="11">
        <v>51487600</v>
      </c>
      <c r="C38" s="11">
        <v>50035858.439999998</v>
      </c>
      <c r="D38" s="11">
        <v>949000</v>
      </c>
      <c r="E38" s="11">
        <v>905600</v>
      </c>
      <c r="F38" s="11">
        <v>2047556.84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"/>
        <v>3902156.84</v>
      </c>
    </row>
    <row r="39" spans="1:18" ht="10.9" customHeight="1" x14ac:dyDescent="0.2">
      <c r="A39" s="12" t="s">
        <v>49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"/>
        <v>0</v>
      </c>
    </row>
    <row r="40" spans="1:18" ht="13.9" customHeight="1" x14ac:dyDescent="0.2">
      <c r="A40" s="10" t="s">
        <v>50</v>
      </c>
      <c r="B40" s="11">
        <v>24158853</v>
      </c>
      <c r="C40" s="11">
        <v>20082240.16</v>
      </c>
      <c r="D40" s="11">
        <v>0</v>
      </c>
      <c r="E40" s="11">
        <v>88344</v>
      </c>
      <c r="F40" s="11">
        <v>1464169.6600000001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"/>
        <v>1552513.6600000001</v>
      </c>
    </row>
    <row r="41" spans="1:18" ht="10.9" customHeight="1" x14ac:dyDescent="0.2">
      <c r="A41" s="8" t="s">
        <v>51</v>
      </c>
      <c r="B41" s="13">
        <f>SUM(B42:B49)</f>
        <v>1172909324</v>
      </c>
      <c r="C41" s="13">
        <f t="shared" ref="C41:O41" si="4">SUM(C42:C49)</f>
        <v>1188933149</v>
      </c>
      <c r="D41" s="13">
        <f t="shared" si="4"/>
        <v>60357670.049999997</v>
      </c>
      <c r="E41" s="13">
        <f t="shared" si="4"/>
        <v>72154030.429999992</v>
      </c>
      <c r="F41" s="13">
        <f t="shared" si="4"/>
        <v>151363786.56</v>
      </c>
      <c r="G41" s="13">
        <f t="shared" si="4"/>
        <v>0</v>
      </c>
      <c r="H41" s="13">
        <f t="shared" si="4"/>
        <v>0</v>
      </c>
      <c r="I41" s="13">
        <f t="shared" si="4"/>
        <v>0</v>
      </c>
      <c r="J41" s="13">
        <f t="shared" si="4"/>
        <v>0</v>
      </c>
      <c r="K41" s="13">
        <f t="shared" si="4"/>
        <v>0</v>
      </c>
      <c r="L41" s="13">
        <f t="shared" si="4"/>
        <v>0</v>
      </c>
      <c r="M41" s="13">
        <f t="shared" si="4"/>
        <v>0</v>
      </c>
      <c r="N41" s="13">
        <f t="shared" si="4"/>
        <v>0</v>
      </c>
      <c r="O41" s="13">
        <f t="shared" si="4"/>
        <v>0</v>
      </c>
      <c r="P41" s="13">
        <f t="shared" si="1"/>
        <v>283875487.03999996</v>
      </c>
      <c r="Q41" s="13"/>
      <c r="R41" s="14"/>
    </row>
    <row r="42" spans="1:18" ht="10.9" customHeight="1" x14ac:dyDescent="0.2">
      <c r="A42" s="12" t="s">
        <v>52</v>
      </c>
      <c r="B42" s="11">
        <v>185756250</v>
      </c>
      <c r="C42" s="11">
        <v>201780075</v>
      </c>
      <c r="D42" s="11">
        <v>0</v>
      </c>
      <c r="E42" s="11">
        <v>0</v>
      </c>
      <c r="F42" s="11">
        <v>34387339.5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1"/>
        <v>34387339.5</v>
      </c>
    </row>
    <row r="43" spans="1:18" ht="10.9" customHeight="1" x14ac:dyDescent="0.2">
      <c r="A43" s="12" t="s">
        <v>53</v>
      </c>
      <c r="B43" s="11">
        <v>570856474</v>
      </c>
      <c r="C43" s="11">
        <v>570856474</v>
      </c>
      <c r="D43" s="11">
        <v>47085409.549999997</v>
      </c>
      <c r="E43" s="11">
        <v>47085405.539999992</v>
      </c>
      <c r="F43" s="11">
        <v>47085405.539999992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"/>
        <v>141256220.63</v>
      </c>
    </row>
    <row r="44" spans="1:18" ht="10.9" customHeight="1" x14ac:dyDescent="0.2">
      <c r="A44" s="12" t="s">
        <v>54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"/>
        <v>0</v>
      </c>
    </row>
    <row r="45" spans="1:18" ht="10.9" customHeight="1" x14ac:dyDescent="0.2">
      <c r="A45" s="12" t="s">
        <v>55</v>
      </c>
      <c r="B45" s="11">
        <v>169657636</v>
      </c>
      <c r="C45" s="11">
        <v>169657636</v>
      </c>
      <c r="D45" s="11">
        <v>13272260.5</v>
      </c>
      <c r="E45" s="11">
        <v>13272260.5</v>
      </c>
      <c r="F45" s="11">
        <v>13272260.5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"/>
        <v>39816781.5</v>
      </c>
    </row>
    <row r="46" spans="1:18" ht="10.9" customHeight="1" x14ac:dyDescent="0.2">
      <c r="A46" s="12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"/>
        <v>0</v>
      </c>
    </row>
    <row r="47" spans="1:18" ht="10.9" customHeight="1" x14ac:dyDescent="0.2">
      <c r="A47" s="10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"/>
        <v>0</v>
      </c>
    </row>
    <row r="48" spans="1:18" ht="10.9" customHeight="1" x14ac:dyDescent="0.2">
      <c r="A48" s="12" t="s">
        <v>58</v>
      </c>
      <c r="B48" s="11">
        <v>11955832</v>
      </c>
      <c r="C48" s="11">
        <v>11955832</v>
      </c>
      <c r="D48" s="11">
        <v>0</v>
      </c>
      <c r="E48" s="11">
        <v>11511654.390000001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"/>
        <v>11511654.390000001</v>
      </c>
    </row>
    <row r="49" spans="1:16" ht="10.9" customHeight="1" x14ac:dyDescent="0.2">
      <c r="A49" s="12" t="s">
        <v>59</v>
      </c>
      <c r="B49" s="11">
        <v>234683132</v>
      </c>
      <c r="C49" s="11">
        <v>234683132</v>
      </c>
      <c r="D49" s="11">
        <v>0</v>
      </c>
      <c r="E49" s="11">
        <v>284710</v>
      </c>
      <c r="F49" s="11">
        <v>56618781.019999996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"/>
        <v>56903491.019999996</v>
      </c>
    </row>
    <row r="50" spans="1:16" s="15" customFormat="1" ht="10.9" customHeight="1" x14ac:dyDescent="0.2">
      <c r="A50" s="8" t="s">
        <v>60</v>
      </c>
      <c r="B50" s="13">
        <f>SUM(B51:B56)</f>
        <v>22098250</v>
      </c>
      <c r="C50" s="13">
        <f t="shared" ref="C50:O50" si="5">SUM(C51:C56)</f>
        <v>22098250</v>
      </c>
      <c r="D50" s="13">
        <f t="shared" si="5"/>
        <v>1666666.67</v>
      </c>
      <c r="E50" s="13">
        <f t="shared" si="5"/>
        <v>1666666.67</v>
      </c>
      <c r="F50" s="13">
        <f t="shared" si="5"/>
        <v>1666666.67</v>
      </c>
      <c r="G50" s="13">
        <f t="shared" si="5"/>
        <v>0</v>
      </c>
      <c r="H50" s="13">
        <f t="shared" si="5"/>
        <v>0</v>
      </c>
      <c r="I50" s="13">
        <f t="shared" si="5"/>
        <v>0</v>
      </c>
      <c r="J50" s="13">
        <f t="shared" si="5"/>
        <v>0</v>
      </c>
      <c r="K50" s="13">
        <f t="shared" si="5"/>
        <v>0</v>
      </c>
      <c r="L50" s="13">
        <f t="shared" si="5"/>
        <v>0</v>
      </c>
      <c r="M50" s="13">
        <f t="shared" si="5"/>
        <v>0</v>
      </c>
      <c r="N50" s="13">
        <f t="shared" si="5"/>
        <v>0</v>
      </c>
      <c r="O50" s="13">
        <f t="shared" si="5"/>
        <v>0</v>
      </c>
      <c r="P50" s="13">
        <f t="shared" si="1"/>
        <v>5000000.01</v>
      </c>
    </row>
    <row r="51" spans="1:16" ht="10.9" customHeight="1" x14ac:dyDescent="0.2">
      <c r="A51" s="12" t="s">
        <v>61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1"/>
        <v>0</v>
      </c>
    </row>
    <row r="52" spans="1:16" ht="10.9" customHeight="1" x14ac:dyDescent="0.2">
      <c r="A52" s="12" t="s">
        <v>62</v>
      </c>
      <c r="B52" s="11">
        <v>22098250</v>
      </c>
      <c r="C52" s="11">
        <v>22098250</v>
      </c>
      <c r="D52" s="11">
        <v>1666666.67</v>
      </c>
      <c r="E52" s="11">
        <v>1666666.67</v>
      </c>
      <c r="F52" s="11">
        <v>1666666.67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1"/>
        <v>5000000.01</v>
      </c>
    </row>
    <row r="53" spans="1:16" ht="10.9" customHeight="1" x14ac:dyDescent="0.2">
      <c r="A53" s="12" t="s">
        <v>63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1"/>
        <v>0</v>
      </c>
    </row>
    <row r="54" spans="1:16" ht="10.9" customHeight="1" x14ac:dyDescent="0.2">
      <c r="A54" s="12" t="s">
        <v>64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1"/>
        <v>0</v>
      </c>
    </row>
    <row r="55" spans="1:16" ht="10.9" customHeight="1" x14ac:dyDescent="0.2">
      <c r="A55" s="12" t="s">
        <v>65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1"/>
        <v>0</v>
      </c>
    </row>
    <row r="56" spans="1:16" ht="10.9" customHeight="1" x14ac:dyDescent="0.2">
      <c r="A56" s="12" t="s">
        <v>66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1"/>
        <v>0</v>
      </c>
    </row>
    <row r="57" spans="1:16" ht="10.9" customHeight="1" x14ac:dyDescent="0.2">
      <c r="A57" s="8" t="s">
        <v>67</v>
      </c>
      <c r="B57" s="13">
        <f>SUM(B58:B66)</f>
        <v>35514970</v>
      </c>
      <c r="C57" s="13">
        <f t="shared" ref="C57:P57" si="6">SUM(C58:C66)</f>
        <v>38292970</v>
      </c>
      <c r="D57" s="13">
        <f t="shared" si="6"/>
        <v>194849.2</v>
      </c>
      <c r="E57" s="13">
        <f t="shared" si="6"/>
        <v>460835</v>
      </c>
      <c r="F57" s="13">
        <f t="shared" si="6"/>
        <v>705578.33</v>
      </c>
      <c r="G57" s="13">
        <f t="shared" si="6"/>
        <v>0</v>
      </c>
      <c r="H57" s="13">
        <f t="shared" si="6"/>
        <v>0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  <c r="M57" s="13">
        <f t="shared" si="6"/>
        <v>0</v>
      </c>
      <c r="N57" s="13">
        <f t="shared" si="6"/>
        <v>0</v>
      </c>
      <c r="O57" s="13">
        <f t="shared" si="6"/>
        <v>0</v>
      </c>
      <c r="P57" s="13">
        <f t="shared" si="6"/>
        <v>1361262.53</v>
      </c>
    </row>
    <row r="58" spans="1:16" ht="10.15" customHeight="1" x14ac:dyDescent="0.2">
      <c r="A58" s="10" t="s">
        <v>68</v>
      </c>
      <c r="B58" s="11">
        <v>17047870</v>
      </c>
      <c r="C58" s="11">
        <v>18178670</v>
      </c>
      <c r="D58" s="11">
        <v>0</v>
      </c>
      <c r="E58" s="11">
        <v>218270</v>
      </c>
      <c r="F58" s="11">
        <v>183986.47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1"/>
        <v>402256.47</v>
      </c>
    </row>
    <row r="59" spans="1:16" ht="10.15" customHeight="1" x14ac:dyDescent="0.2">
      <c r="A59" s="12" t="s">
        <v>69</v>
      </c>
      <c r="B59" s="11">
        <v>1310000</v>
      </c>
      <c r="C59" s="11">
        <v>1319700</v>
      </c>
      <c r="D59" s="11">
        <v>0</v>
      </c>
      <c r="E59" s="11">
        <v>9600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1"/>
        <v>9600</v>
      </c>
    </row>
    <row r="60" spans="1:16" ht="10.15" customHeight="1" x14ac:dyDescent="0.2">
      <c r="A60" s="12" t="s">
        <v>70</v>
      </c>
      <c r="B60" s="11">
        <v>50000</v>
      </c>
      <c r="C60" s="11">
        <v>50000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1"/>
        <v>0</v>
      </c>
    </row>
    <row r="61" spans="1:16" ht="10.15" customHeight="1" x14ac:dyDescent="0.2">
      <c r="A61" s="12" t="s">
        <v>71</v>
      </c>
      <c r="B61" s="11">
        <v>10141000</v>
      </c>
      <c r="C61" s="11">
        <v>10166000</v>
      </c>
      <c r="D61" s="11">
        <v>0</v>
      </c>
      <c r="E61" s="11">
        <v>0</v>
      </c>
      <c r="F61" s="11">
        <v>24993.58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1"/>
        <v>24993.58</v>
      </c>
    </row>
    <row r="62" spans="1:16" ht="10.15" customHeight="1" x14ac:dyDescent="0.2">
      <c r="A62" s="12" t="s">
        <v>72</v>
      </c>
      <c r="B62" s="11">
        <v>6544000</v>
      </c>
      <c r="C62" s="11">
        <v>7641500</v>
      </c>
      <c r="D62" s="11">
        <v>194849.2</v>
      </c>
      <c r="E62" s="11">
        <v>232965</v>
      </c>
      <c r="F62" s="11">
        <v>94808.28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1"/>
        <v>522622.48</v>
      </c>
    </row>
    <row r="63" spans="1:16" ht="10.15" customHeight="1" x14ac:dyDescent="0.2">
      <c r="A63" s="12" t="s">
        <v>73</v>
      </c>
      <c r="B63" s="11">
        <v>402000</v>
      </c>
      <c r="C63" s="11">
        <v>502000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1"/>
        <v>0</v>
      </c>
    </row>
    <row r="64" spans="1:16" ht="10.15" customHeight="1" x14ac:dyDescent="0.2">
      <c r="A64" s="10" t="s">
        <v>74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1"/>
        <v>0</v>
      </c>
    </row>
    <row r="65" spans="1:16" ht="10.15" customHeight="1" x14ac:dyDescent="0.2">
      <c r="A65" s="10" t="s">
        <v>75</v>
      </c>
      <c r="B65" s="11">
        <v>100</v>
      </c>
      <c r="C65" s="11">
        <v>100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1"/>
        <v>0</v>
      </c>
    </row>
    <row r="66" spans="1:16" ht="10.15" customHeight="1" x14ac:dyDescent="0.2">
      <c r="A66" s="12" t="s">
        <v>76</v>
      </c>
      <c r="B66" s="11">
        <v>20000</v>
      </c>
      <c r="C66" s="11">
        <v>435000</v>
      </c>
      <c r="D66" s="11">
        <v>0</v>
      </c>
      <c r="E66" s="11">
        <v>0</v>
      </c>
      <c r="F66" s="11">
        <v>401790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1"/>
        <v>401790</v>
      </c>
    </row>
    <row r="67" spans="1:16" s="17" customFormat="1" ht="10.9" customHeight="1" x14ac:dyDescent="0.2">
      <c r="A67" s="16" t="s">
        <v>77</v>
      </c>
      <c r="B67" s="13">
        <f>SUM(B68:B71)</f>
        <v>17100000</v>
      </c>
      <c r="C67" s="13">
        <f t="shared" ref="C67:O67" si="7">SUM(C68:C71)</f>
        <v>17100000</v>
      </c>
      <c r="D67" s="13">
        <f t="shared" si="7"/>
        <v>0</v>
      </c>
      <c r="E67" s="13">
        <f t="shared" si="7"/>
        <v>0</v>
      </c>
      <c r="F67" s="13">
        <f t="shared" si="7"/>
        <v>0</v>
      </c>
      <c r="G67" s="13">
        <f t="shared" si="7"/>
        <v>0</v>
      </c>
      <c r="H67" s="13">
        <f t="shared" si="7"/>
        <v>0</v>
      </c>
      <c r="I67" s="13">
        <f t="shared" si="7"/>
        <v>0</v>
      </c>
      <c r="J67" s="13">
        <f t="shared" si="7"/>
        <v>0</v>
      </c>
      <c r="K67" s="13">
        <f t="shared" si="7"/>
        <v>0</v>
      </c>
      <c r="L67" s="13">
        <f t="shared" si="7"/>
        <v>0</v>
      </c>
      <c r="M67" s="13">
        <f t="shared" si="7"/>
        <v>0</v>
      </c>
      <c r="N67" s="13">
        <f t="shared" si="7"/>
        <v>0</v>
      </c>
      <c r="O67" s="13">
        <f t="shared" si="7"/>
        <v>0</v>
      </c>
      <c r="P67" s="13">
        <f t="shared" si="1"/>
        <v>0</v>
      </c>
    </row>
    <row r="68" spans="1:16" ht="8.4499999999999993" customHeight="1" x14ac:dyDescent="0.2">
      <c r="A68" s="10" t="s">
        <v>78</v>
      </c>
      <c r="B68" s="11">
        <v>17000000</v>
      </c>
      <c r="C68" s="11">
        <v>17000000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1"/>
        <v>0</v>
      </c>
    </row>
    <row r="69" spans="1:16" ht="9" customHeight="1" x14ac:dyDescent="0.2">
      <c r="A69" s="10" t="s">
        <v>79</v>
      </c>
      <c r="B69" s="11">
        <v>100000</v>
      </c>
      <c r="C69" s="11">
        <v>100000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1"/>
        <v>0</v>
      </c>
    </row>
    <row r="70" spans="1:16" ht="10.15" customHeight="1" x14ac:dyDescent="0.2">
      <c r="A70" s="12" t="s">
        <v>80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1"/>
        <v>0</v>
      </c>
    </row>
    <row r="71" spans="1:16" ht="10.9" customHeight="1" x14ac:dyDescent="0.2">
      <c r="A71" s="12" t="s">
        <v>81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1"/>
        <v>0</v>
      </c>
    </row>
    <row r="72" spans="1:16" ht="10.9" customHeight="1" x14ac:dyDescent="0.2">
      <c r="A72" s="8" t="s">
        <v>82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 t="shared" si="1"/>
        <v>0</v>
      </c>
    </row>
    <row r="73" spans="1:16" ht="10.9" customHeight="1" x14ac:dyDescent="0.2">
      <c r="A73" s="10" t="s">
        <v>83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1"/>
        <v>0</v>
      </c>
    </row>
    <row r="74" spans="1:16" ht="10.9" customHeight="1" x14ac:dyDescent="0.2">
      <c r="A74" s="12" t="s">
        <v>84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1"/>
        <v>0</v>
      </c>
    </row>
    <row r="75" spans="1:16" ht="10.9" customHeight="1" x14ac:dyDescent="0.2">
      <c r="A75" s="16" t="s">
        <v>85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 t="shared" si="1"/>
        <v>0</v>
      </c>
    </row>
    <row r="76" spans="1:16" ht="10.9" customHeight="1" x14ac:dyDescent="0.2">
      <c r="A76" s="12" t="s">
        <v>86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1"/>
        <v>0</v>
      </c>
    </row>
    <row r="77" spans="1:16" ht="10.9" customHeight="1" x14ac:dyDescent="0.2">
      <c r="A77" s="12" t="s">
        <v>87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"/>
        <v>0</v>
      </c>
    </row>
    <row r="78" spans="1:16" ht="10.9" customHeight="1" x14ac:dyDescent="0.2">
      <c r="A78" s="12" t="s">
        <v>88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"/>
        <v>0</v>
      </c>
    </row>
    <row r="79" spans="1:16" ht="10.9" customHeight="1" x14ac:dyDescent="0.2">
      <c r="A79" s="6" t="s">
        <v>89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f t="shared" si="1"/>
        <v>0</v>
      </c>
    </row>
    <row r="80" spans="1:16" ht="10.9" customHeight="1" x14ac:dyDescent="0.2">
      <c r="A80" s="8" t="s">
        <v>90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"/>
        <v>0</v>
      </c>
    </row>
    <row r="81" spans="1:18" ht="10.9" customHeight="1" x14ac:dyDescent="0.2">
      <c r="A81" s="12" t="s">
        <v>91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ref="P81:P88" si="8">SUM(D81:O81)</f>
        <v>0</v>
      </c>
    </row>
    <row r="82" spans="1:18" ht="10.9" customHeight="1" x14ac:dyDescent="0.2">
      <c r="A82" s="12" t="s">
        <v>92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8"/>
        <v>0</v>
      </c>
    </row>
    <row r="83" spans="1:18" ht="10.9" customHeight="1" x14ac:dyDescent="0.2">
      <c r="A83" s="16" t="s">
        <v>93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f t="shared" si="8"/>
        <v>0</v>
      </c>
    </row>
    <row r="84" spans="1:18" ht="10.9" customHeight="1" x14ac:dyDescent="0.2">
      <c r="A84" s="12" t="s">
        <v>94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8"/>
        <v>0</v>
      </c>
    </row>
    <row r="85" spans="1:18" ht="10.9" customHeight="1" x14ac:dyDescent="0.2">
      <c r="A85" s="12" t="s">
        <v>95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8"/>
        <v>0</v>
      </c>
    </row>
    <row r="86" spans="1:18" ht="10.9" customHeight="1" x14ac:dyDescent="0.2">
      <c r="A86" s="16" t="s">
        <v>96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f t="shared" si="8"/>
        <v>0</v>
      </c>
    </row>
    <row r="87" spans="1:18" ht="10.9" customHeight="1" x14ac:dyDescent="0.2">
      <c r="A87" s="12" t="s">
        <v>97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8"/>
        <v>0</v>
      </c>
    </row>
    <row r="88" spans="1:18" s="3" customFormat="1" x14ac:dyDescent="0.2">
      <c r="A88" s="19" t="s">
        <v>98</v>
      </c>
      <c r="B88" s="20">
        <f>B15+B21+B31+B41+B50+B57+B67</f>
        <v>4163038522</v>
      </c>
      <c r="C88" s="20">
        <f>C15+C21+C31+C41+C50+C57+C67</f>
        <v>4165522983.8600001</v>
      </c>
      <c r="D88" s="20">
        <f t="shared" ref="D88:O88" si="9">D15+D21+D31+D41+D50+D57+D67</f>
        <v>230428536.26999995</v>
      </c>
      <c r="E88" s="20">
        <f t="shared" si="9"/>
        <v>242623256.75999996</v>
      </c>
      <c r="F88" s="20">
        <f t="shared" si="9"/>
        <v>336063548.96000004</v>
      </c>
      <c r="G88" s="20">
        <f t="shared" si="9"/>
        <v>0</v>
      </c>
      <c r="H88" s="20">
        <f t="shared" si="9"/>
        <v>0</v>
      </c>
      <c r="I88" s="20">
        <f t="shared" si="9"/>
        <v>0</v>
      </c>
      <c r="J88" s="20">
        <f t="shared" si="9"/>
        <v>0</v>
      </c>
      <c r="K88" s="20">
        <f t="shared" si="9"/>
        <v>0</v>
      </c>
      <c r="L88" s="20">
        <f t="shared" si="9"/>
        <v>0</v>
      </c>
      <c r="M88" s="20">
        <f t="shared" si="9"/>
        <v>0</v>
      </c>
      <c r="N88" s="20">
        <f t="shared" si="9"/>
        <v>0</v>
      </c>
      <c r="O88" s="20">
        <f t="shared" si="9"/>
        <v>0</v>
      </c>
      <c r="P88" s="20">
        <f t="shared" si="8"/>
        <v>809115341.99000001</v>
      </c>
      <c r="Q88" s="21"/>
      <c r="R88" s="21"/>
    </row>
    <row r="89" spans="1:18" ht="12" customHeight="1" x14ac:dyDescent="0.2">
      <c r="A89" s="22" t="s">
        <v>99</v>
      </c>
      <c r="B89" s="22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2"/>
      <c r="O89" s="22"/>
      <c r="Q89" s="14"/>
    </row>
    <row r="90" spans="1:18" ht="12.6" customHeight="1" x14ac:dyDescent="0.2">
      <c r="A90" s="24" t="s">
        <v>100</v>
      </c>
      <c r="B90" s="24"/>
      <c r="C90" s="24"/>
      <c r="D90" s="24"/>
      <c r="E90" s="24"/>
      <c r="F90" s="24"/>
      <c r="G90" s="24"/>
      <c r="H90" s="24"/>
      <c r="I90" s="24"/>
      <c r="J90" s="24"/>
      <c r="K90" s="22"/>
      <c r="L90" s="22"/>
      <c r="M90" s="22"/>
      <c r="N90" s="22"/>
      <c r="O90" s="22"/>
      <c r="P90" s="22"/>
    </row>
    <row r="91" spans="1:18" ht="12.6" customHeight="1" x14ac:dyDescent="0.2">
      <c r="A91" s="41" t="s">
        <v>101</v>
      </c>
      <c r="B91" s="41"/>
      <c r="C91" s="41"/>
      <c r="D91" s="25"/>
      <c r="E91" s="25"/>
      <c r="F91" s="25"/>
      <c r="G91" s="25"/>
      <c r="H91" s="25"/>
      <c r="I91" s="25"/>
      <c r="J91" s="25"/>
      <c r="K91" s="22"/>
      <c r="L91" s="22"/>
      <c r="M91" s="22"/>
      <c r="N91" s="22"/>
      <c r="O91" s="22"/>
      <c r="P91" s="22"/>
    </row>
    <row r="92" spans="1:18" ht="18" customHeight="1" x14ac:dyDescent="0.2">
      <c r="A92" s="42" t="s">
        <v>102</v>
      </c>
      <c r="B92" s="42"/>
      <c r="C92" s="42"/>
      <c r="D92" s="42"/>
      <c r="E92" s="42"/>
      <c r="F92" s="42"/>
      <c r="G92" s="24"/>
      <c r="H92" s="24"/>
      <c r="I92" s="24"/>
      <c r="J92" s="24"/>
      <c r="K92" s="22"/>
      <c r="L92" s="22"/>
      <c r="M92" s="22"/>
      <c r="N92" s="22"/>
      <c r="O92" s="22"/>
      <c r="P92" s="22"/>
    </row>
    <row r="93" spans="1:18" ht="34.15" customHeight="1" x14ac:dyDescent="0.2">
      <c r="A93" s="26"/>
      <c r="B93" s="12"/>
      <c r="C93" s="12"/>
      <c r="D93" s="12"/>
      <c r="E93" s="12"/>
      <c r="F93" s="12"/>
      <c r="G93" s="12"/>
      <c r="H93" s="12"/>
      <c r="I93" s="12"/>
      <c r="J93" s="12"/>
      <c r="K93" s="22"/>
      <c r="L93" s="27"/>
      <c r="M93" s="27"/>
      <c r="N93" s="27"/>
      <c r="O93" s="27"/>
      <c r="P93" s="27"/>
    </row>
    <row r="94" spans="1:18" s="15" customFormat="1" ht="15" x14ac:dyDescent="0.2">
      <c r="A94" s="28" t="s">
        <v>103</v>
      </c>
      <c r="L94" s="33" t="s">
        <v>104</v>
      </c>
      <c r="M94" s="33"/>
      <c r="N94" s="33"/>
      <c r="O94" s="33"/>
      <c r="P94" s="33"/>
    </row>
    <row r="95" spans="1:18" s="30" customFormat="1" ht="15" x14ac:dyDescent="0.2">
      <c r="A95" s="29" t="s">
        <v>105</v>
      </c>
      <c r="L95" s="34" t="s">
        <v>106</v>
      </c>
      <c r="M95" s="34"/>
      <c r="N95" s="34"/>
      <c r="O95" s="34"/>
      <c r="P95" s="34"/>
    </row>
    <row r="96" spans="1:18" x14ac:dyDescent="0.2">
      <c r="A96" s="22"/>
      <c r="B96" s="11"/>
      <c r="C96" s="11"/>
      <c r="D96" s="11"/>
      <c r="E96" s="11"/>
      <c r="F96" s="11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">
      <c r="A97" s="31"/>
      <c r="B97" s="32"/>
      <c r="C97" s="32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</sheetData>
  <mergeCells count="14">
    <mergeCell ref="A11:P11"/>
    <mergeCell ref="A6:P6"/>
    <mergeCell ref="A7:P7"/>
    <mergeCell ref="A8:P8"/>
    <mergeCell ref="A9:P9"/>
    <mergeCell ref="A10:P10"/>
    <mergeCell ref="L94:P94"/>
    <mergeCell ref="L95:P95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2025-04-01T18:31:00Z</dcterms:created>
  <dcterms:modified xsi:type="dcterms:W3CDTF">2025-04-01T18:34:17Z</dcterms:modified>
</cp:coreProperties>
</file>