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4\Portal Transparencia\Enero\Presupuesto\"/>
    </mc:Choice>
  </mc:AlternateContent>
  <xr:revisionPtr revIDLastSave="0" documentId="13_ncr:1_{797BF66D-0601-4F61-9878-D39421D366B3}" xr6:coauthVersionLast="47" xr6:coauthVersionMax="47" xr10:uidLastSave="{00000000-0000-0000-0000-000000000000}"/>
  <bookViews>
    <workbookView xWindow="-120" yWindow="-120" windowWidth="20730" windowHeight="11160" xr2:uid="{FC1906C0-413A-4D5D-8CDD-37ECD67BC6BF}"/>
  </bookViews>
  <sheets>
    <sheet name="0216" sheetId="1" r:id="rId1"/>
  </sheets>
  <definedNames>
    <definedName name="_xlnm.Print_Area" localSheetId="0">'0216'!$A$1:$P$95</definedName>
    <definedName name="_xlnm.Print_Titles" localSheetId="0">'0216'!$1:$13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7" i="1" l="1"/>
  <c r="D57" i="1"/>
  <c r="E57" i="1"/>
  <c r="F57" i="1"/>
  <c r="G57" i="1"/>
  <c r="H57" i="1"/>
  <c r="I57" i="1"/>
  <c r="J57" i="1"/>
  <c r="K57" i="1"/>
  <c r="L57" i="1"/>
  <c r="M57" i="1"/>
  <c r="N57" i="1"/>
  <c r="O57" i="1"/>
  <c r="P16" i="1"/>
  <c r="P17" i="1" l="1"/>
  <c r="P18" i="1"/>
  <c r="P19" i="1"/>
  <c r="P20" i="1"/>
  <c r="P22" i="1"/>
  <c r="P23" i="1"/>
  <c r="P24" i="1"/>
  <c r="P25" i="1"/>
  <c r="P26" i="1"/>
  <c r="P27" i="1"/>
  <c r="P28" i="1"/>
  <c r="P29" i="1"/>
  <c r="P30" i="1"/>
  <c r="P32" i="1"/>
  <c r="P33" i="1"/>
  <c r="P34" i="1"/>
  <c r="P35" i="1"/>
  <c r="P36" i="1"/>
  <c r="P37" i="1"/>
  <c r="P38" i="1"/>
  <c r="P39" i="1"/>
  <c r="P40" i="1"/>
  <c r="P42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8" i="1"/>
  <c r="P59" i="1"/>
  <c r="P60" i="1"/>
  <c r="P61" i="1"/>
  <c r="P62" i="1"/>
  <c r="P63" i="1"/>
  <c r="P64" i="1"/>
  <c r="P65" i="1"/>
  <c r="P66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C67" i="1"/>
  <c r="D67" i="1"/>
  <c r="E67" i="1"/>
  <c r="F67" i="1"/>
  <c r="G67" i="1"/>
  <c r="H67" i="1"/>
  <c r="I67" i="1"/>
  <c r="J67" i="1"/>
  <c r="K67" i="1"/>
  <c r="L67" i="1"/>
  <c r="M67" i="1"/>
  <c r="N67" i="1"/>
  <c r="O67" i="1"/>
  <c r="B67" i="1"/>
  <c r="P57" i="1" l="1"/>
  <c r="P15" i="1"/>
  <c r="P67" i="1"/>
  <c r="C31" i="1"/>
  <c r="D31" i="1"/>
  <c r="E31" i="1"/>
  <c r="F31" i="1"/>
  <c r="G31" i="1"/>
  <c r="H31" i="1"/>
  <c r="I31" i="1"/>
  <c r="F21" i="1"/>
  <c r="F15" i="1"/>
  <c r="B57" i="1" l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B50" i="1"/>
  <c r="B41" i="1"/>
  <c r="C41" i="1"/>
  <c r="D41" i="1"/>
  <c r="E41" i="1"/>
  <c r="F41" i="1"/>
  <c r="G41" i="1"/>
  <c r="H41" i="1"/>
  <c r="I41" i="1"/>
  <c r="J41" i="1"/>
  <c r="K41" i="1"/>
  <c r="L41" i="1"/>
  <c r="M41" i="1"/>
  <c r="N41" i="1"/>
  <c r="O41" i="1"/>
  <c r="J31" i="1"/>
  <c r="K31" i="1"/>
  <c r="L31" i="1"/>
  <c r="M31" i="1"/>
  <c r="N31" i="1"/>
  <c r="O31" i="1"/>
  <c r="B31" i="1"/>
  <c r="B21" i="1"/>
  <c r="C15" i="1"/>
  <c r="D15" i="1"/>
  <c r="E15" i="1"/>
  <c r="G15" i="1"/>
  <c r="H15" i="1"/>
  <c r="I15" i="1"/>
  <c r="J15" i="1"/>
  <c r="K15" i="1"/>
  <c r="L15" i="1"/>
  <c r="M15" i="1"/>
  <c r="N15" i="1"/>
  <c r="O15" i="1"/>
  <c r="B15" i="1"/>
  <c r="O21" i="1"/>
  <c r="E21" i="1"/>
  <c r="G21" i="1"/>
  <c r="H21" i="1"/>
  <c r="I21" i="1"/>
  <c r="J21" i="1"/>
  <c r="K21" i="1"/>
  <c r="L21" i="1"/>
  <c r="M21" i="1"/>
  <c r="N21" i="1"/>
  <c r="C21" i="1"/>
  <c r="D21" i="1"/>
  <c r="P31" i="1" l="1"/>
  <c r="P50" i="1"/>
  <c r="P41" i="1"/>
  <c r="P21" i="1"/>
  <c r="C88" i="1"/>
  <c r="N88" i="1"/>
  <c r="F88" i="1"/>
  <c r="E88" i="1"/>
  <c r="I88" i="1"/>
  <c r="M88" i="1"/>
  <c r="G88" i="1"/>
  <c r="O88" i="1"/>
  <c r="J88" i="1"/>
  <c r="L88" i="1"/>
  <c r="K88" i="1"/>
  <c r="H88" i="1"/>
  <c r="D88" i="1"/>
  <c r="B88" i="1"/>
  <c r="P88" i="1" l="1"/>
</calcChain>
</file>

<file path=xl/sharedStrings.xml><?xml version="1.0" encoding="utf-8"?>
<sst xmlns="http://schemas.openxmlformats.org/spreadsheetml/2006/main" count="107" uniqueCount="107">
  <si>
    <t>MINISTERIO DE CULTURA</t>
  </si>
  <si>
    <t xml:space="preserve"> DIRECCION FINANCIERA / DEPARTAMENTO DE PRESUPUESTO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</si>
  <si>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</si>
  <si>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</si>
  <si>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</si>
  <si>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</si>
  <si>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</si>
  <si>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</si>
  <si>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</si>
  <si>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</si>
  <si>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</si>
  <si>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</si>
  <si>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</si>
  <si>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</si>
  <si>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</si>
  <si>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</si>
  <si>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</si>
  <si>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</si>
  <si>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</si>
  <si>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</si>
  <si>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</si>
  <si>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</si>
  <si>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</si>
  <si>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</si>
  <si>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</si>
  <si>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</si>
  <si>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</si>
  <si>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</si>
  <si>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</si>
  <si>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</si>
  <si>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</si>
  <si>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</si>
  <si>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</si>
  <si>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</si>
  <si>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</si>
  <si>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</si>
  <si>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</si>
  <si>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</si>
  <si>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</si>
  <si>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</si>
  <si>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</si>
  <si>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</si>
  <si>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</si>
  <si>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</si>
  <si>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</si>
  <si>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</si>
  <si>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</si>
  <si>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</si>
  <si>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</si>
  <si>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</si>
  <si>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</si>
  <si>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</si>
  <si>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</si>
  <si>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</si>
  <si>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</si>
  <si>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</si>
  <si>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</si>
  <si>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</si>
  <si>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</si>
  <si>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</si>
  <si>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</si>
  <si>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</si>
  <si>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</si>
  <si>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</si>
  <si>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</si>
  <si>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</si>
  <si>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</si>
  <si>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</si>
  <si>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</si>
  <si>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</si>
  <si>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</si>
  <si>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</si>
  <si>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</si>
  <si>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</si>
  <si>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</si>
  <si>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</si>
  <si>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</si>
  <si>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</si>
  <si>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</si>
  <si>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</si>
  <si>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</si>
  <si>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</si>
  <si>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</si>
  <si>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</si>
  <si>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</si>
  <si>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</si>
  <si>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</si>
  <si>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</si>
  <si>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</si>
  <si>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</si>
  <si>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</si>
  <si>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</si>
  <si>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</si>
  <si>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</si>
  <si>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ENC. DEPTO. DE PRESUPUESTO </t>
  </si>
  <si>
    <t>DIRECTORA FINANCIERA</t>
  </si>
  <si>
    <r>
      <rPr>
        <b/>
        <sz val="6"/>
        <rFont val="Calibri"/>
        <family val="2"/>
        <scheme val="minor"/>
      </rPr>
      <t>Presupuesto aprobado:</t>
    </r>
    <r>
      <rPr>
        <sz val="6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</si>
  <si>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6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</si>
  <si>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6"/>
        <rFont val="Calibri"/>
        <family val="2"/>
        <scheme val="minor"/>
      </rPr>
      <t>Total devengado:</t>
    </r>
    <r>
      <rPr>
        <sz val="6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</si>
  <si>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FLORINDA MATRILLE LAJARA</t>
  </si>
  <si>
    <t>JUANA VILLAR</t>
  </si>
  <si>
    <r>
      <rPr>
        <b/>
        <sz val="6"/>
        <rFont val="Calibri"/>
        <family val="2"/>
        <scheme val="minor"/>
      </rPr>
      <t xml:space="preserve">FUENTE </t>
    </r>
    <r>
      <rPr>
        <sz val="6"/>
        <rFont val="Calibri"/>
        <family val="2"/>
        <scheme val="minor"/>
      </rPr>
      <t>: Sistema Integrado de Gestión Financiera  (SIGEF)</t>
    </r>
  </si>
  <si>
    <t xml:space="preserve"> </t>
  </si>
  <si>
    <t>Capítulo 0216</t>
  </si>
  <si>
    <t>Año 2024</t>
  </si>
  <si>
    <t>En RD$206,887,204.41</t>
  </si>
  <si>
    <t xml:space="preserve">Ejecución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</si>
</sst>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(* #,##0.0_);_(* \(#,##0.0\);_(* &quot;-&quot;??_);_(@_)"/>
  </numFmts>
  <fonts count="14" x14ac:knownFonts="1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6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6"/>
      <name val="Calibri"/>
      <family val="2"/>
      <scheme val="minor"/>
    </font>
    <font>
      <sz val="10"/>
      <name val="Times New Roman"/>
      <family val="1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0"/>
      <color theme="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theme="4" tint="0.79998168889431442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" fontId="2" fillId="2" borderId="7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165" fontId="4" fillId="0" borderId="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" fontId="4" fillId="0" borderId="6" xfId="0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165" fontId="4" fillId="0" borderId="0" xfId="0" applyNumberFormat="1" applyFont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4" fontId="8" fillId="0" borderId="0" xfId="0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12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9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0" xfId="0" applyFont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68046.1C73694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702980</xdr:colOff>
      <xdr:row>0</xdr:row>
      <xdr:rowOff>103827</xdr:rowOff>
    </xdr:from>
    <xdr:to>
      <xdr:col>6</xdr:col>
      <xdr:colOff>222254</xdr:colOff>
      <xdr:row>5</xdr:row>
      <xdr:rowOff>21543</xdr:rowOff>
    </xdr:to>
    <xdr:pic>
      <xdr:nvPicPr>
        <xdr:cNvPr id="2" name="Imagen 1" descr="cid:image001.png@01D68046.1C736940">
          <a:extLst>
            <a:ext uri="{FF2B5EF4-FFF2-40B4-BE49-F238E27FC236}">
              <a16:creationId xmlns:a16="http://schemas.microsoft.com/office/drawing/2014/main" id="{7BB21BCE-F093-44C0-A527-C0F92CDF199B}"/>
            </a:ext>
          </a:extLst>
        </xdr:cNvPr>
        <xdr:cNvPicPr/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8168" y="103827"/>
          <a:ext cx="1241711" cy="71146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70F7D-BE46-4233-A680-2D59A5D6C533}">
  <sheetPr>
    <tabColor rgb="FFFFFF00"/>
  </sheetPr>
  <dimension ref="A5:V105"/>
  <sheetViews>
    <sheetView showGridLines="0" tabSelected="1" zoomScale="120" zoomScaleNormal="120" workbookViewId="0">
      <selection activeCell="J3" sqref="J3"/>
    </sheetView>
  </sheetViews>
  <sheetFormatPr baseColWidth="10" defaultColWidth="13.33203125" defaultRowHeight="12.75" x14ac:dyDescent="0.2"/>
  <cols>
    <col min="1" max="1" width="52" style="6" customWidth="1"/>
    <col min="2" max="2" width="15" style="6" bestFit="1" customWidth="1"/>
    <col min="3" max="3" width="14.83203125" style="6" bestFit="1" customWidth="1"/>
    <col min="4" max="4" width="13.5" style="6" bestFit="1" customWidth="1"/>
    <col min="5" max="5" width="8.5" style="6" customWidth="1"/>
    <col min="6" max="6" width="8.1640625" style="6" customWidth="1"/>
    <col min="7" max="8" width="8.33203125" style="6" customWidth="1"/>
    <col min="9" max="9" width="8.6640625" style="6" customWidth="1"/>
    <col min="10" max="11" width="8.83203125" style="6" customWidth="1"/>
    <col min="12" max="12" width="10.6640625" style="6" customWidth="1"/>
    <col min="13" max="14" width="9.6640625" style="6" customWidth="1"/>
    <col min="15" max="15" width="10.6640625" style="6" customWidth="1"/>
    <col min="16" max="16" width="13.5" style="6" bestFit="1" customWidth="1"/>
    <col min="17" max="17" width="14.83203125" style="6" bestFit="1" customWidth="1"/>
    <col min="18" max="16384" width="13.33203125" style="6"/>
  </cols>
  <sheetData>
    <row r="5" spans="1:22" x14ac:dyDescent="0.2">
      <c r="A5" s="6" t="s">
        <v>102</v>
      </c>
    </row>
    <row r="6" spans="1:22" ht="16.899999999999999" customHeight="1" x14ac:dyDescent="0.2">
      <c r="A6" s="40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</row>
    <row r="7" spans="1:22" ht="19.5" customHeight="1" x14ac:dyDescent="0.2">
      <c r="A7" s="38" t="s">
        <v>1</v>
      </c>
      <c r="B7" s="39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</row>
    <row r="8" spans="1:22" ht="13.5" customHeight="1" x14ac:dyDescent="0.2">
      <c r="A8" s="42" t="s">
        <v>104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</row>
    <row r="9" spans="1:22" ht="15.75" customHeight="1" x14ac:dyDescent="0.2">
      <c r="A9" s="38" t="s">
        <v>106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</row>
    <row r="10" spans="1:22" ht="15.75" customHeight="1" x14ac:dyDescent="0.2">
      <c r="A10" s="41" t="s">
        <v>105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</row>
    <row r="11" spans="1:22" ht="15.75" x14ac:dyDescent="0.2">
      <c r="A11" s="38" t="s">
        <v>103</v>
      </c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22" ht="25.5" customHeight="1" x14ac:dyDescent="0.2">
      <c r="A12" s="33" t="s">
        <v>2</v>
      </c>
      <c r="B12" s="34" t="s">
        <v>3</v>
      </c>
      <c r="C12" s="34" t="s">
        <v>4</v>
      </c>
      <c r="D12" s="44" t="s">
        <v>5</v>
      </c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6"/>
      <c r="P12" s="27"/>
      <c r="Q12" s="25"/>
      <c r="R12" s="25"/>
      <c r="S12" s="25"/>
      <c r="T12" s="25"/>
      <c r="U12" s="25"/>
      <c r="V12" s="25"/>
    </row>
    <row r="13" spans="1:22" ht="22.9" customHeight="1" x14ac:dyDescent="0.2">
      <c r="A13" s="33"/>
      <c r="B13" s="35"/>
      <c r="C13" s="35"/>
      <c r="D13" s="1" t="s">
        <v>6</v>
      </c>
      <c r="E13" s="1" t="s">
        <v>7</v>
      </c>
      <c r="F13" s="1" t="s">
        <v>8</v>
      </c>
      <c r="G13" s="1" t="s">
        <v>9</v>
      </c>
      <c r="H13" s="2" t="s">
        <v>10</v>
      </c>
      <c r="I13" s="1" t="s">
        <v>11</v>
      </c>
      <c r="J13" s="2" t="s">
        <v>12</v>
      </c>
      <c r="K13" s="1" t="s">
        <v>13</v>
      </c>
      <c r="L13" s="1" t="s">
        <v>14</v>
      </c>
      <c r="M13" s="1" t="s">
        <v>15</v>
      </c>
      <c r="N13" s="1" t="s">
        <v>16</v>
      </c>
      <c r="O13" s="2" t="s">
        <v>17</v>
      </c>
      <c r="P13" s="1" t="s">
        <v>18</v>
      </c>
      <c r="Q13" s="25"/>
      <c r="R13" s="25"/>
      <c r="S13" s="25"/>
      <c r="T13" s="25"/>
      <c r="U13" s="25"/>
      <c r="V13" s="25"/>
    </row>
    <row r="14" spans="1:22" x14ac:dyDescent="0.2">
      <c r="A14" s="7" t="s">
        <v>19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22" ht="10.9" customHeight="1" x14ac:dyDescent="0.2">
      <c r="A15" s="9" t="s">
        <v>20</v>
      </c>
      <c r="B15" s="11">
        <f>B16+B17+B20+B18+B19</f>
        <v>2127069829</v>
      </c>
      <c r="C15" s="11">
        <f>C16+C17+C20+C18+C19</f>
        <v>2153857006.8499999</v>
      </c>
      <c r="D15" s="11">
        <f>D16+D17+D20+D18+D19</f>
        <v>137804784.59</v>
      </c>
      <c r="E15" s="11">
        <f>E16+E17+E20+E18+E19</f>
        <v>0</v>
      </c>
      <c r="F15" s="11">
        <f t="shared" ref="F15" si="0">F16+F17+F20+F18+F19</f>
        <v>0</v>
      </c>
      <c r="G15" s="11">
        <f t="shared" ref="G15:O15" si="1">G16+G17+G20+G18+G19</f>
        <v>0</v>
      </c>
      <c r="H15" s="11">
        <f t="shared" si="1"/>
        <v>0</v>
      </c>
      <c r="I15" s="11">
        <f t="shared" si="1"/>
        <v>0</v>
      </c>
      <c r="J15" s="11">
        <f t="shared" si="1"/>
        <v>0</v>
      </c>
      <c r="K15" s="11">
        <f t="shared" si="1"/>
        <v>0</v>
      </c>
      <c r="L15" s="11">
        <f t="shared" si="1"/>
        <v>0</v>
      </c>
      <c r="M15" s="11">
        <f t="shared" si="1"/>
        <v>0</v>
      </c>
      <c r="N15" s="11">
        <f t="shared" si="1"/>
        <v>0</v>
      </c>
      <c r="O15" s="11">
        <f t="shared" si="1"/>
        <v>0</v>
      </c>
      <c r="P15" s="11">
        <f>SUM(P16:P20)</f>
        <v>137804784.59</v>
      </c>
    </row>
    <row r="16" spans="1:22" ht="10.9" customHeight="1" x14ac:dyDescent="0.2">
      <c r="A16" s="12" t="s">
        <v>21</v>
      </c>
      <c r="B16" s="13">
        <v>1505757790</v>
      </c>
      <c r="C16" s="13">
        <v>1530429341.2899997</v>
      </c>
      <c r="D16" s="13">
        <v>117372095.15000001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f>SUM(D16:O16)</f>
        <v>117372095.15000001</v>
      </c>
    </row>
    <row r="17" spans="1:16" ht="10.9" customHeight="1" x14ac:dyDescent="0.2">
      <c r="A17" s="12" t="s">
        <v>22</v>
      </c>
      <c r="B17" s="13">
        <v>411426485</v>
      </c>
      <c r="C17" s="13">
        <v>409916398</v>
      </c>
      <c r="D17" s="13">
        <v>2935828.83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3">
        <v>0</v>
      </c>
      <c r="P17" s="13">
        <f t="shared" ref="P17:P80" si="2">SUM(D17:O17)</f>
        <v>2935828.83</v>
      </c>
    </row>
    <row r="18" spans="1:16" ht="10.9" customHeight="1" x14ac:dyDescent="0.2">
      <c r="A18" s="14" t="s">
        <v>23</v>
      </c>
      <c r="B18" s="13">
        <v>330000</v>
      </c>
      <c r="C18" s="13">
        <v>396000</v>
      </c>
      <c r="D18" s="13">
        <v>0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f t="shared" si="2"/>
        <v>0</v>
      </c>
    </row>
    <row r="19" spans="1:16" ht="10.9" customHeight="1" x14ac:dyDescent="0.2">
      <c r="A19" s="14" t="s">
        <v>24</v>
      </c>
      <c r="B19" s="13">
        <v>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f t="shared" si="2"/>
        <v>0</v>
      </c>
    </row>
    <row r="20" spans="1:16" ht="10.9" customHeight="1" x14ac:dyDescent="0.2">
      <c r="A20" s="14" t="s">
        <v>25</v>
      </c>
      <c r="B20" s="13">
        <v>209555554</v>
      </c>
      <c r="C20" s="13">
        <v>213115267.56000003</v>
      </c>
      <c r="D20" s="13">
        <v>17496860.609999999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f t="shared" si="2"/>
        <v>17496860.609999999</v>
      </c>
    </row>
    <row r="21" spans="1:16" ht="10.9" customHeight="1" x14ac:dyDescent="0.2">
      <c r="A21" s="9" t="s">
        <v>26</v>
      </c>
      <c r="B21" s="10">
        <f>SUM(B22:B30)</f>
        <v>605829229</v>
      </c>
      <c r="C21" s="10">
        <f t="shared" ref="C21:F21" si="3">SUM(C22:C30)</f>
        <v>619984492.01999998</v>
      </c>
      <c r="D21" s="10">
        <f t="shared" si="3"/>
        <v>16385747.470000004</v>
      </c>
      <c r="E21" s="10">
        <f t="shared" si="3"/>
        <v>0</v>
      </c>
      <c r="F21" s="10">
        <f t="shared" si="3"/>
        <v>0</v>
      </c>
      <c r="G21" s="10">
        <f t="shared" ref="G21:H21" si="4">SUM(G22:G30)</f>
        <v>0</v>
      </c>
      <c r="H21" s="10">
        <f t="shared" si="4"/>
        <v>0</v>
      </c>
      <c r="I21" s="10">
        <f t="shared" ref="I21" si="5">SUM(I22:I30)</f>
        <v>0</v>
      </c>
      <c r="J21" s="10">
        <f t="shared" ref="J21:K21" si="6">SUM(J22:J30)</f>
        <v>0</v>
      </c>
      <c r="K21" s="10">
        <f t="shared" si="6"/>
        <v>0</v>
      </c>
      <c r="L21" s="10">
        <f t="shared" ref="L21" si="7">SUM(L22:L30)</f>
        <v>0</v>
      </c>
      <c r="M21" s="10">
        <f t="shared" ref="M21:N21" si="8">SUM(M22:M30)</f>
        <v>0</v>
      </c>
      <c r="N21" s="10">
        <f t="shared" si="8"/>
        <v>0</v>
      </c>
      <c r="O21" s="10">
        <f>SUM(O22:O30)</f>
        <v>0</v>
      </c>
      <c r="P21" s="10">
        <f t="shared" si="2"/>
        <v>16385747.470000004</v>
      </c>
    </row>
    <row r="22" spans="1:16" ht="10.9" customHeight="1" x14ac:dyDescent="0.2">
      <c r="A22" s="12" t="s">
        <v>27</v>
      </c>
      <c r="B22" s="13">
        <v>219056434</v>
      </c>
      <c r="C22" s="13">
        <v>218409933</v>
      </c>
      <c r="D22" s="13">
        <v>12702616.710000003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13">
        <v>0</v>
      </c>
      <c r="P22" s="13">
        <f t="shared" si="2"/>
        <v>12702616.710000003</v>
      </c>
    </row>
    <row r="23" spans="1:16" ht="10.9" customHeight="1" x14ac:dyDescent="0.2">
      <c r="A23" s="14" t="s">
        <v>28</v>
      </c>
      <c r="B23" s="13">
        <v>24296300</v>
      </c>
      <c r="C23" s="13">
        <v>23421176</v>
      </c>
      <c r="D23" s="13"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3">
        <v>0</v>
      </c>
      <c r="P23" s="13">
        <f t="shared" si="2"/>
        <v>0</v>
      </c>
    </row>
    <row r="24" spans="1:16" ht="10.9" customHeight="1" x14ac:dyDescent="0.2">
      <c r="A24" s="12" t="s">
        <v>29</v>
      </c>
      <c r="B24" s="13">
        <v>21964031</v>
      </c>
      <c r="C24" s="13">
        <v>18014031</v>
      </c>
      <c r="D24" s="13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3">
        <v>0</v>
      </c>
      <c r="P24" s="13">
        <f t="shared" si="2"/>
        <v>0</v>
      </c>
    </row>
    <row r="25" spans="1:16" ht="10.9" customHeight="1" x14ac:dyDescent="0.2">
      <c r="A25" s="12" t="s">
        <v>30</v>
      </c>
      <c r="B25" s="13">
        <v>4661980</v>
      </c>
      <c r="C25" s="13">
        <v>5551980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13">
        <v>0</v>
      </c>
      <c r="P25" s="13">
        <f t="shared" si="2"/>
        <v>0</v>
      </c>
    </row>
    <row r="26" spans="1:16" ht="16.899999999999999" customHeight="1" x14ac:dyDescent="0.2">
      <c r="A26" s="12" t="s">
        <v>31</v>
      </c>
      <c r="B26" s="13">
        <v>26589000</v>
      </c>
      <c r="C26" s="13">
        <v>31457600</v>
      </c>
      <c r="D26" s="13">
        <v>34034.74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f t="shared" si="2"/>
        <v>34034.74</v>
      </c>
    </row>
    <row r="27" spans="1:16" ht="13.9" customHeight="1" x14ac:dyDescent="0.2">
      <c r="A27" s="12" t="s">
        <v>32</v>
      </c>
      <c r="B27" s="13">
        <v>19143686</v>
      </c>
      <c r="C27" s="13">
        <v>19300582.460000001</v>
      </c>
      <c r="D27" s="13">
        <v>1764627.96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13">
        <v>0</v>
      </c>
      <c r="P27" s="13">
        <f t="shared" si="2"/>
        <v>1764627.96</v>
      </c>
    </row>
    <row r="28" spans="1:16" ht="16.5" x14ac:dyDescent="0.2">
      <c r="A28" s="14" t="s">
        <v>33</v>
      </c>
      <c r="B28" s="13">
        <v>93022638</v>
      </c>
      <c r="C28" s="13">
        <v>106911488</v>
      </c>
      <c r="D28" s="13">
        <v>15789.67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f t="shared" si="2"/>
        <v>15789.67</v>
      </c>
    </row>
    <row r="29" spans="1:16" ht="12.6" customHeight="1" x14ac:dyDescent="0.2">
      <c r="A29" s="14" t="s">
        <v>34</v>
      </c>
      <c r="B29" s="13">
        <v>160642316</v>
      </c>
      <c r="C29" s="13">
        <v>159762502.56</v>
      </c>
      <c r="D29" s="13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13">
        <v>0</v>
      </c>
      <c r="P29" s="13">
        <f t="shared" si="2"/>
        <v>0</v>
      </c>
    </row>
    <row r="30" spans="1:16" ht="12.6" customHeight="1" x14ac:dyDescent="0.2">
      <c r="A30" s="14" t="s">
        <v>35</v>
      </c>
      <c r="B30" s="13">
        <v>36452844</v>
      </c>
      <c r="C30" s="13">
        <v>37155199</v>
      </c>
      <c r="D30" s="13">
        <v>1868678.39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f t="shared" si="2"/>
        <v>1868678.39</v>
      </c>
    </row>
    <row r="31" spans="1:16" ht="10.9" customHeight="1" x14ac:dyDescent="0.2">
      <c r="A31" s="9" t="s">
        <v>36</v>
      </c>
      <c r="B31" s="10">
        <f>SUM(B32:B40)</f>
        <v>95523577</v>
      </c>
      <c r="C31" s="10">
        <f t="shared" ref="C31:I31" si="9">SUM(C32:C40)</f>
        <v>89019472</v>
      </c>
      <c r="D31" s="10">
        <f t="shared" si="9"/>
        <v>168560.99</v>
      </c>
      <c r="E31" s="10">
        <f t="shared" si="9"/>
        <v>0</v>
      </c>
      <c r="F31" s="10">
        <f t="shared" si="9"/>
        <v>0</v>
      </c>
      <c r="G31" s="10">
        <f t="shared" si="9"/>
        <v>0</v>
      </c>
      <c r="H31" s="10">
        <f t="shared" si="9"/>
        <v>0</v>
      </c>
      <c r="I31" s="10">
        <f t="shared" si="9"/>
        <v>0</v>
      </c>
      <c r="J31" s="10">
        <f t="shared" ref="J31:O31" si="10">SUM(J32:J40)</f>
        <v>0</v>
      </c>
      <c r="K31" s="10">
        <f t="shared" si="10"/>
        <v>0</v>
      </c>
      <c r="L31" s="10">
        <f t="shared" si="10"/>
        <v>0</v>
      </c>
      <c r="M31" s="10">
        <f t="shared" si="10"/>
        <v>0</v>
      </c>
      <c r="N31" s="10">
        <f t="shared" si="10"/>
        <v>0</v>
      </c>
      <c r="O31" s="10">
        <f t="shared" si="10"/>
        <v>0</v>
      </c>
      <c r="P31" s="10">
        <f t="shared" si="2"/>
        <v>168560.99</v>
      </c>
    </row>
    <row r="32" spans="1:16" ht="10.9" customHeight="1" x14ac:dyDescent="0.2">
      <c r="A32" s="14" t="s">
        <v>37</v>
      </c>
      <c r="B32" s="13">
        <v>5932999</v>
      </c>
      <c r="C32" s="13">
        <v>5432749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>
        <f t="shared" si="2"/>
        <v>0</v>
      </c>
    </row>
    <row r="33" spans="1:18" ht="10.9" customHeight="1" x14ac:dyDescent="0.2">
      <c r="A33" s="12" t="s">
        <v>38</v>
      </c>
      <c r="B33" s="13">
        <v>5140000</v>
      </c>
      <c r="C33" s="13">
        <v>3040000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f t="shared" si="2"/>
        <v>0</v>
      </c>
    </row>
    <row r="34" spans="1:18" ht="10.9" customHeight="1" x14ac:dyDescent="0.2">
      <c r="A34" s="14" t="s">
        <v>39</v>
      </c>
      <c r="B34" s="13">
        <v>9361500</v>
      </c>
      <c r="C34" s="13">
        <v>9411000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f t="shared" si="2"/>
        <v>0</v>
      </c>
    </row>
    <row r="35" spans="1:18" ht="10.9" customHeight="1" x14ac:dyDescent="0.2">
      <c r="A35" s="12" t="s">
        <v>40</v>
      </c>
      <c r="B35" s="13">
        <v>110000</v>
      </c>
      <c r="C35" s="13">
        <v>200000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f t="shared" si="2"/>
        <v>0</v>
      </c>
    </row>
    <row r="36" spans="1:18" ht="10.9" customHeight="1" x14ac:dyDescent="0.2">
      <c r="A36" s="14" t="s">
        <v>41</v>
      </c>
      <c r="B36" s="13">
        <v>650500</v>
      </c>
      <c r="C36" s="13">
        <v>550500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f t="shared" si="2"/>
        <v>0</v>
      </c>
    </row>
    <row r="37" spans="1:18" ht="10.9" customHeight="1" x14ac:dyDescent="0.2">
      <c r="A37" s="14" t="s">
        <v>42</v>
      </c>
      <c r="B37" s="13">
        <v>580000</v>
      </c>
      <c r="C37" s="13">
        <v>1221045</v>
      </c>
      <c r="D37" s="13">
        <v>0</v>
      </c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13">
        <v>0</v>
      </c>
      <c r="P37" s="13">
        <f t="shared" si="2"/>
        <v>0</v>
      </c>
    </row>
    <row r="38" spans="1:18" ht="10.9" customHeight="1" x14ac:dyDescent="0.2">
      <c r="A38" s="14" t="s">
        <v>43</v>
      </c>
      <c r="B38" s="13">
        <v>42395000</v>
      </c>
      <c r="C38" s="13">
        <v>38655000</v>
      </c>
      <c r="D38" s="13">
        <v>0</v>
      </c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13">
        <f t="shared" si="2"/>
        <v>0</v>
      </c>
    </row>
    <row r="39" spans="1:18" ht="16.5" x14ac:dyDescent="0.2">
      <c r="A39" s="14" t="s">
        <v>44</v>
      </c>
      <c r="B39" s="13">
        <v>0</v>
      </c>
      <c r="C39" s="13">
        <v>0</v>
      </c>
      <c r="D39" s="13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f t="shared" si="2"/>
        <v>0</v>
      </c>
    </row>
    <row r="40" spans="1:18" ht="13.9" customHeight="1" x14ac:dyDescent="0.2">
      <c r="A40" s="12" t="s">
        <v>45</v>
      </c>
      <c r="B40" s="13">
        <v>31353578</v>
      </c>
      <c r="C40" s="13">
        <v>30509178</v>
      </c>
      <c r="D40" s="13">
        <v>168560.99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f t="shared" si="2"/>
        <v>168560.99</v>
      </c>
    </row>
    <row r="41" spans="1:18" ht="10.9" customHeight="1" x14ac:dyDescent="0.2">
      <c r="A41" s="9" t="s">
        <v>46</v>
      </c>
      <c r="B41" s="10">
        <f>SUM(B42:B49)</f>
        <v>1150175188</v>
      </c>
      <c r="C41" s="10">
        <f t="shared" ref="C41:O41" si="11">SUM(C42:C49)</f>
        <v>1158175188</v>
      </c>
      <c r="D41" s="10">
        <f t="shared" si="11"/>
        <v>52528111.359999999</v>
      </c>
      <c r="E41" s="10">
        <f t="shared" si="11"/>
        <v>0</v>
      </c>
      <c r="F41" s="10">
        <f t="shared" si="11"/>
        <v>0</v>
      </c>
      <c r="G41" s="10">
        <f t="shared" si="11"/>
        <v>0</v>
      </c>
      <c r="H41" s="10">
        <f t="shared" si="11"/>
        <v>0</v>
      </c>
      <c r="I41" s="10">
        <f t="shared" si="11"/>
        <v>0</v>
      </c>
      <c r="J41" s="10">
        <f t="shared" si="11"/>
        <v>0</v>
      </c>
      <c r="K41" s="10">
        <f t="shared" si="11"/>
        <v>0</v>
      </c>
      <c r="L41" s="10">
        <f t="shared" si="11"/>
        <v>0</v>
      </c>
      <c r="M41" s="10">
        <f t="shared" si="11"/>
        <v>0</v>
      </c>
      <c r="N41" s="10">
        <f t="shared" si="11"/>
        <v>0</v>
      </c>
      <c r="O41" s="10">
        <f t="shared" si="11"/>
        <v>0</v>
      </c>
      <c r="P41" s="10">
        <f t="shared" si="2"/>
        <v>52528111.359999999</v>
      </c>
      <c r="Q41" s="10"/>
      <c r="R41" s="30"/>
    </row>
    <row r="42" spans="1:18" ht="10.9" customHeight="1" x14ac:dyDescent="0.2">
      <c r="A42" s="14" t="s">
        <v>47</v>
      </c>
      <c r="B42" s="13">
        <v>172021214</v>
      </c>
      <c r="C42" s="13">
        <v>180021214</v>
      </c>
      <c r="D42" s="13">
        <v>250000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f t="shared" si="2"/>
        <v>250000</v>
      </c>
    </row>
    <row r="43" spans="1:18" ht="10.9" customHeight="1" x14ac:dyDescent="0.2">
      <c r="A43" s="14" t="s">
        <v>48</v>
      </c>
      <c r="B43" s="13">
        <v>560856474</v>
      </c>
      <c r="C43" s="13">
        <v>560856474</v>
      </c>
      <c r="D43" s="13">
        <v>38399633.700000003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f t="shared" si="2"/>
        <v>38399633.700000003</v>
      </c>
    </row>
    <row r="44" spans="1:18" x14ac:dyDescent="0.2">
      <c r="A44" s="14" t="s">
        <v>49</v>
      </c>
      <c r="B44" s="13">
        <v>0</v>
      </c>
      <c r="C44" s="13">
        <v>0</v>
      </c>
      <c r="D44" s="13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f t="shared" si="2"/>
        <v>0</v>
      </c>
    </row>
    <row r="45" spans="1:18" ht="16.5" x14ac:dyDescent="0.2">
      <c r="A45" s="14" t="s">
        <v>50</v>
      </c>
      <c r="B45" s="13">
        <v>169657636</v>
      </c>
      <c r="C45" s="13">
        <v>169657636</v>
      </c>
      <c r="D45" s="13">
        <v>13272260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f t="shared" si="2"/>
        <v>13272260</v>
      </c>
    </row>
    <row r="46" spans="1:18" ht="16.5" x14ac:dyDescent="0.2">
      <c r="A46" s="14" t="s">
        <v>51</v>
      </c>
      <c r="B46" s="13">
        <v>0</v>
      </c>
      <c r="C46" s="13">
        <v>0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3">
        <v>0</v>
      </c>
      <c r="J46" s="13">
        <v>0</v>
      </c>
      <c r="K46" s="13">
        <v>0</v>
      </c>
      <c r="L46" s="13">
        <v>0</v>
      </c>
      <c r="M46" s="13">
        <v>0</v>
      </c>
      <c r="N46" s="13">
        <v>0</v>
      </c>
      <c r="O46" s="13">
        <v>0</v>
      </c>
      <c r="P46" s="13">
        <f t="shared" si="2"/>
        <v>0</v>
      </c>
    </row>
    <row r="47" spans="1:18" x14ac:dyDescent="0.2">
      <c r="A47" s="12" t="s">
        <v>52</v>
      </c>
      <c r="B47" s="13">
        <v>0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f t="shared" si="2"/>
        <v>0</v>
      </c>
    </row>
    <row r="48" spans="1:18" ht="10.9" customHeight="1" x14ac:dyDescent="0.2">
      <c r="A48" s="14" t="s">
        <v>53</v>
      </c>
      <c r="B48" s="13">
        <v>11956732</v>
      </c>
      <c r="C48" s="13">
        <v>11956732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f t="shared" si="2"/>
        <v>0</v>
      </c>
    </row>
    <row r="49" spans="1:16" ht="10.9" customHeight="1" x14ac:dyDescent="0.2">
      <c r="A49" s="14" t="s">
        <v>54</v>
      </c>
      <c r="B49" s="13">
        <v>235683132</v>
      </c>
      <c r="C49" s="13">
        <v>235683132</v>
      </c>
      <c r="D49" s="13">
        <v>606217.65999999992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2"/>
        <v>606217.65999999992</v>
      </c>
    </row>
    <row r="50" spans="1:16" s="15" customFormat="1" ht="10.9" customHeight="1" x14ac:dyDescent="0.2">
      <c r="A50" s="9" t="s">
        <v>55</v>
      </c>
      <c r="B50" s="10">
        <f>SUM(B51:B56)</f>
        <v>57641337</v>
      </c>
      <c r="C50" s="10">
        <f t="shared" ref="C50:O50" si="12">SUM(C51:C56)</f>
        <v>57641337</v>
      </c>
      <c r="D50" s="10">
        <f t="shared" si="12"/>
        <v>0</v>
      </c>
      <c r="E50" s="10">
        <f t="shared" si="12"/>
        <v>0</v>
      </c>
      <c r="F50" s="10">
        <f t="shared" si="12"/>
        <v>0</v>
      </c>
      <c r="G50" s="10">
        <f t="shared" si="12"/>
        <v>0</v>
      </c>
      <c r="H50" s="10">
        <f t="shared" si="12"/>
        <v>0</v>
      </c>
      <c r="I50" s="10">
        <f t="shared" si="12"/>
        <v>0</v>
      </c>
      <c r="J50" s="10">
        <f t="shared" si="12"/>
        <v>0</v>
      </c>
      <c r="K50" s="10">
        <f t="shared" si="12"/>
        <v>0</v>
      </c>
      <c r="L50" s="10">
        <f t="shared" si="12"/>
        <v>0</v>
      </c>
      <c r="M50" s="10">
        <f t="shared" si="12"/>
        <v>0</v>
      </c>
      <c r="N50" s="10">
        <f t="shared" si="12"/>
        <v>0</v>
      </c>
      <c r="O50" s="10">
        <f t="shared" si="12"/>
        <v>0</v>
      </c>
      <c r="P50" s="10">
        <f t="shared" si="2"/>
        <v>0</v>
      </c>
    </row>
    <row r="51" spans="1:16" ht="10.9" customHeight="1" x14ac:dyDescent="0.2">
      <c r="A51" s="14" t="s">
        <v>56</v>
      </c>
      <c r="B51" s="13">
        <v>0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2"/>
        <v>0</v>
      </c>
    </row>
    <row r="52" spans="1:16" ht="10.9" customHeight="1" x14ac:dyDescent="0.2">
      <c r="A52" s="14" t="s">
        <v>57</v>
      </c>
      <c r="B52" s="13">
        <v>57641337</v>
      </c>
      <c r="C52" s="13">
        <v>57641337</v>
      </c>
      <c r="D52" s="13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2"/>
        <v>0</v>
      </c>
    </row>
    <row r="53" spans="1:16" ht="10.9" customHeight="1" x14ac:dyDescent="0.2">
      <c r="A53" s="14" t="s">
        <v>58</v>
      </c>
      <c r="B53" s="13">
        <v>0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f t="shared" si="2"/>
        <v>0</v>
      </c>
    </row>
    <row r="54" spans="1:16" ht="16.5" x14ac:dyDescent="0.2">
      <c r="A54" s="14" t="s">
        <v>59</v>
      </c>
      <c r="B54" s="13">
        <v>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 t="shared" si="2"/>
        <v>0</v>
      </c>
    </row>
    <row r="55" spans="1:16" ht="10.9" customHeight="1" x14ac:dyDescent="0.2">
      <c r="A55" s="14" t="s">
        <v>60</v>
      </c>
      <c r="B55" s="13">
        <v>0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f t="shared" si="2"/>
        <v>0</v>
      </c>
    </row>
    <row r="56" spans="1:16" ht="10.9" customHeight="1" x14ac:dyDescent="0.2">
      <c r="A56" s="14" t="s">
        <v>61</v>
      </c>
      <c r="B56" s="13">
        <v>0</v>
      </c>
      <c r="C56" s="13">
        <v>0</v>
      </c>
      <c r="D56" s="13">
        <v>0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f t="shared" si="2"/>
        <v>0</v>
      </c>
    </row>
    <row r="57" spans="1:16" ht="10.9" customHeight="1" x14ac:dyDescent="0.2">
      <c r="A57" s="9" t="s">
        <v>62</v>
      </c>
      <c r="B57" s="10">
        <f>SUM(B58:B66)</f>
        <v>126801138</v>
      </c>
      <c r="C57" s="10">
        <f t="shared" ref="C57:P57" si="13">SUM(C58:C66)</f>
        <v>53074494.840000004</v>
      </c>
      <c r="D57" s="10">
        <f t="shared" si="13"/>
        <v>0</v>
      </c>
      <c r="E57" s="10">
        <f t="shared" si="13"/>
        <v>0</v>
      </c>
      <c r="F57" s="10">
        <f t="shared" si="13"/>
        <v>0</v>
      </c>
      <c r="G57" s="10">
        <f t="shared" si="13"/>
        <v>0</v>
      </c>
      <c r="H57" s="10">
        <f t="shared" si="13"/>
        <v>0</v>
      </c>
      <c r="I57" s="10">
        <f t="shared" si="13"/>
        <v>0</v>
      </c>
      <c r="J57" s="10">
        <f t="shared" si="13"/>
        <v>0</v>
      </c>
      <c r="K57" s="10">
        <f t="shared" si="13"/>
        <v>0</v>
      </c>
      <c r="L57" s="10">
        <f t="shared" si="13"/>
        <v>0</v>
      </c>
      <c r="M57" s="10">
        <f t="shared" si="13"/>
        <v>0</v>
      </c>
      <c r="N57" s="10">
        <f t="shared" si="13"/>
        <v>0</v>
      </c>
      <c r="O57" s="10">
        <f t="shared" si="13"/>
        <v>0</v>
      </c>
      <c r="P57" s="10">
        <f t="shared" si="13"/>
        <v>0</v>
      </c>
    </row>
    <row r="58" spans="1:16" ht="10.15" customHeight="1" x14ac:dyDescent="0.2">
      <c r="A58" s="12" t="s">
        <v>63</v>
      </c>
      <c r="B58" s="13">
        <v>14267900</v>
      </c>
      <c r="C58" s="13">
        <v>24217256.84</v>
      </c>
      <c r="D58" s="13">
        <v>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0</v>
      </c>
      <c r="L58" s="13">
        <v>0</v>
      </c>
      <c r="M58" s="13">
        <v>0</v>
      </c>
      <c r="N58" s="13">
        <v>0</v>
      </c>
      <c r="O58" s="13">
        <v>0</v>
      </c>
      <c r="P58" s="13">
        <f t="shared" si="2"/>
        <v>0</v>
      </c>
    </row>
    <row r="59" spans="1:16" ht="10.15" customHeight="1" x14ac:dyDescent="0.2">
      <c r="A59" s="14" t="s">
        <v>64</v>
      </c>
      <c r="B59" s="13">
        <v>8979300</v>
      </c>
      <c r="C59" s="13">
        <v>8419300</v>
      </c>
      <c r="D59" s="13">
        <v>0</v>
      </c>
      <c r="E59" s="13">
        <v>0</v>
      </c>
      <c r="F59" s="13">
        <v>0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f t="shared" si="2"/>
        <v>0</v>
      </c>
    </row>
    <row r="60" spans="1:16" ht="10.15" customHeight="1" x14ac:dyDescent="0.2">
      <c r="A60" s="14" t="s">
        <v>65</v>
      </c>
      <c r="B60" s="13">
        <v>50000</v>
      </c>
      <c r="C60" s="13">
        <v>125000</v>
      </c>
      <c r="D60" s="13">
        <v>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f t="shared" si="2"/>
        <v>0</v>
      </c>
    </row>
    <row r="61" spans="1:16" ht="10.15" customHeight="1" x14ac:dyDescent="0.2">
      <c r="A61" s="14" t="s">
        <v>66</v>
      </c>
      <c r="B61" s="13">
        <v>51000</v>
      </c>
      <c r="C61" s="13">
        <v>51000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f t="shared" si="2"/>
        <v>0</v>
      </c>
    </row>
    <row r="62" spans="1:16" ht="10.15" customHeight="1" x14ac:dyDescent="0.2">
      <c r="A62" s="14" t="s">
        <v>67</v>
      </c>
      <c r="B62" s="13">
        <v>101006338</v>
      </c>
      <c r="C62" s="13">
        <v>18485338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3">
        <v>0</v>
      </c>
      <c r="P62" s="13">
        <f t="shared" si="2"/>
        <v>0</v>
      </c>
    </row>
    <row r="63" spans="1:16" ht="10.15" customHeight="1" x14ac:dyDescent="0.2">
      <c r="A63" s="14" t="s">
        <v>68</v>
      </c>
      <c r="B63" s="13">
        <v>101500</v>
      </c>
      <c r="C63" s="13">
        <v>101500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>
        <v>0</v>
      </c>
      <c r="P63" s="13">
        <f t="shared" si="2"/>
        <v>0</v>
      </c>
    </row>
    <row r="64" spans="1:16" ht="10.15" customHeight="1" x14ac:dyDescent="0.2">
      <c r="A64" s="12" t="s">
        <v>69</v>
      </c>
      <c r="B64" s="13">
        <v>0</v>
      </c>
      <c r="C64" s="13">
        <v>0</v>
      </c>
      <c r="D64" s="13">
        <v>0</v>
      </c>
      <c r="E64" s="13">
        <v>0</v>
      </c>
      <c r="F64" s="13">
        <v>0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>
        <v>0</v>
      </c>
      <c r="M64" s="13">
        <v>0</v>
      </c>
      <c r="N64" s="13">
        <v>0</v>
      </c>
      <c r="O64" s="13">
        <v>0</v>
      </c>
      <c r="P64" s="13">
        <f t="shared" si="2"/>
        <v>0</v>
      </c>
    </row>
    <row r="65" spans="1:16" ht="10.15" customHeight="1" x14ac:dyDescent="0.2">
      <c r="A65" s="12" t="s">
        <v>70</v>
      </c>
      <c r="B65" s="13">
        <v>2245100</v>
      </c>
      <c r="C65" s="13">
        <v>1575100</v>
      </c>
      <c r="D65" s="13">
        <v>0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13">
        <v>0</v>
      </c>
      <c r="P65" s="13">
        <f t="shared" si="2"/>
        <v>0</v>
      </c>
    </row>
    <row r="66" spans="1:16" ht="16.5" x14ac:dyDescent="0.2">
      <c r="A66" s="14" t="s">
        <v>71</v>
      </c>
      <c r="B66" s="13">
        <v>100000</v>
      </c>
      <c r="C66" s="13">
        <v>100000</v>
      </c>
      <c r="D66" s="13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f t="shared" si="2"/>
        <v>0</v>
      </c>
    </row>
    <row r="67" spans="1:16" s="28" customFormat="1" ht="10.9" customHeight="1" x14ac:dyDescent="0.2">
      <c r="A67" s="16" t="s">
        <v>72</v>
      </c>
      <c r="B67" s="10">
        <f>SUM(B68:B71)</f>
        <v>5001000</v>
      </c>
      <c r="C67" s="10">
        <f t="shared" ref="C67:O67" si="14">SUM(C68:C71)</f>
        <v>38920000</v>
      </c>
      <c r="D67" s="10">
        <f t="shared" si="14"/>
        <v>0</v>
      </c>
      <c r="E67" s="10">
        <f t="shared" si="14"/>
        <v>0</v>
      </c>
      <c r="F67" s="10">
        <f t="shared" si="14"/>
        <v>0</v>
      </c>
      <c r="G67" s="10">
        <f t="shared" si="14"/>
        <v>0</v>
      </c>
      <c r="H67" s="10">
        <f t="shared" si="14"/>
        <v>0</v>
      </c>
      <c r="I67" s="10">
        <f t="shared" si="14"/>
        <v>0</v>
      </c>
      <c r="J67" s="10">
        <f t="shared" si="14"/>
        <v>0</v>
      </c>
      <c r="K67" s="10">
        <f t="shared" si="14"/>
        <v>0</v>
      </c>
      <c r="L67" s="10">
        <f t="shared" si="14"/>
        <v>0</v>
      </c>
      <c r="M67" s="10">
        <f t="shared" si="14"/>
        <v>0</v>
      </c>
      <c r="N67" s="10">
        <f t="shared" si="14"/>
        <v>0</v>
      </c>
      <c r="O67" s="10">
        <f t="shared" si="14"/>
        <v>0</v>
      </c>
      <c r="P67" s="10">
        <f t="shared" si="2"/>
        <v>0</v>
      </c>
    </row>
    <row r="68" spans="1:16" ht="8.4499999999999993" customHeight="1" x14ac:dyDescent="0.2">
      <c r="A68" s="12" t="s">
        <v>73</v>
      </c>
      <c r="B68" s="13">
        <v>3001000</v>
      </c>
      <c r="C68" s="13">
        <v>36920000</v>
      </c>
      <c r="D68" s="13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f t="shared" si="2"/>
        <v>0</v>
      </c>
    </row>
    <row r="69" spans="1:16" ht="9" customHeight="1" x14ac:dyDescent="0.2">
      <c r="A69" s="12" t="s">
        <v>74</v>
      </c>
      <c r="B69" s="13">
        <v>2000000</v>
      </c>
      <c r="C69" s="13">
        <v>2000000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13">
        <v>0</v>
      </c>
      <c r="P69" s="13">
        <f t="shared" si="2"/>
        <v>0</v>
      </c>
    </row>
    <row r="70" spans="1:16" x14ac:dyDescent="0.2">
      <c r="A70" s="14" t="s">
        <v>75</v>
      </c>
      <c r="B70" s="13">
        <v>0</v>
      </c>
      <c r="C70" s="13">
        <v>0</v>
      </c>
      <c r="D70" s="13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f t="shared" si="2"/>
        <v>0</v>
      </c>
    </row>
    <row r="71" spans="1:16" ht="16.5" x14ac:dyDescent="0.2">
      <c r="A71" s="14" t="s">
        <v>76</v>
      </c>
      <c r="B71" s="13">
        <v>0</v>
      </c>
      <c r="C71" s="13">
        <v>0</v>
      </c>
      <c r="D71" s="13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f t="shared" si="2"/>
        <v>0</v>
      </c>
    </row>
    <row r="72" spans="1:16" ht="16.5" x14ac:dyDescent="0.2">
      <c r="A72" s="9" t="s">
        <v>77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f t="shared" si="2"/>
        <v>0</v>
      </c>
    </row>
    <row r="73" spans="1:16" ht="10.9" customHeight="1" x14ac:dyDescent="0.2">
      <c r="A73" s="12" t="s">
        <v>78</v>
      </c>
      <c r="B73" s="13">
        <v>0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f t="shared" si="2"/>
        <v>0</v>
      </c>
    </row>
    <row r="74" spans="1:16" ht="10.9" customHeight="1" x14ac:dyDescent="0.2">
      <c r="A74" s="14" t="s">
        <v>79</v>
      </c>
      <c r="B74" s="13">
        <v>0</v>
      </c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f t="shared" si="2"/>
        <v>0</v>
      </c>
    </row>
    <row r="75" spans="1:16" ht="10.9" customHeight="1" x14ac:dyDescent="0.2">
      <c r="A75" s="16" t="s">
        <v>80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f t="shared" si="2"/>
        <v>0</v>
      </c>
    </row>
    <row r="76" spans="1:16" ht="10.9" customHeight="1" x14ac:dyDescent="0.2">
      <c r="A76" s="14" t="s">
        <v>81</v>
      </c>
      <c r="B76" s="13">
        <v>0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13">
        <v>0</v>
      </c>
      <c r="P76" s="13">
        <f t="shared" si="2"/>
        <v>0</v>
      </c>
    </row>
    <row r="77" spans="1:16" ht="10.9" customHeight="1" x14ac:dyDescent="0.2">
      <c r="A77" s="14" t="s">
        <v>82</v>
      </c>
      <c r="B77" s="13">
        <v>0</v>
      </c>
      <c r="C77" s="13">
        <v>0</v>
      </c>
      <c r="D77" s="13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0</v>
      </c>
      <c r="O77" s="13">
        <v>0</v>
      </c>
      <c r="P77" s="13">
        <f t="shared" si="2"/>
        <v>0</v>
      </c>
    </row>
    <row r="78" spans="1:16" ht="10.9" customHeight="1" x14ac:dyDescent="0.2">
      <c r="A78" s="14" t="s">
        <v>83</v>
      </c>
      <c r="B78" s="13">
        <v>0</v>
      </c>
      <c r="C78" s="13">
        <v>0</v>
      </c>
      <c r="D78" s="13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13">
        <v>0</v>
      </c>
      <c r="P78" s="13">
        <f t="shared" si="2"/>
        <v>0</v>
      </c>
    </row>
    <row r="79" spans="1:16" ht="10.9" customHeight="1" x14ac:dyDescent="0.2">
      <c r="A79" s="7" t="s">
        <v>84</v>
      </c>
      <c r="B79" s="17">
        <v>0</v>
      </c>
      <c r="C79" s="17">
        <v>0</v>
      </c>
      <c r="D79" s="17">
        <v>0</v>
      </c>
      <c r="E79" s="17">
        <v>0</v>
      </c>
      <c r="F79" s="17">
        <v>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17">
        <v>0</v>
      </c>
      <c r="P79" s="17">
        <f t="shared" si="2"/>
        <v>0</v>
      </c>
    </row>
    <row r="80" spans="1:16" ht="10.9" customHeight="1" x14ac:dyDescent="0.2">
      <c r="A80" s="9" t="s">
        <v>85</v>
      </c>
      <c r="B80" s="10">
        <v>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f t="shared" si="2"/>
        <v>0</v>
      </c>
    </row>
    <row r="81" spans="1:18" ht="10.9" customHeight="1" x14ac:dyDescent="0.2">
      <c r="A81" s="14" t="s">
        <v>86</v>
      </c>
      <c r="B81" s="13">
        <v>0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f t="shared" ref="P81:P88" si="15">SUM(D81:O81)</f>
        <v>0</v>
      </c>
    </row>
    <row r="82" spans="1:18" ht="10.9" customHeight="1" x14ac:dyDescent="0.2">
      <c r="A82" s="14" t="s">
        <v>87</v>
      </c>
      <c r="B82" s="13">
        <v>0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>
        <v>0</v>
      </c>
      <c r="N82" s="13">
        <v>0</v>
      </c>
      <c r="O82" s="13">
        <v>0</v>
      </c>
      <c r="P82" s="13">
        <f t="shared" si="15"/>
        <v>0</v>
      </c>
    </row>
    <row r="83" spans="1:18" ht="10.9" customHeight="1" x14ac:dyDescent="0.2">
      <c r="A83" s="16" t="s">
        <v>88</v>
      </c>
      <c r="B83" s="10">
        <v>0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f t="shared" si="15"/>
        <v>0</v>
      </c>
    </row>
    <row r="84" spans="1:18" ht="10.9" customHeight="1" x14ac:dyDescent="0.2">
      <c r="A84" s="14" t="s">
        <v>89</v>
      </c>
      <c r="B84" s="13">
        <v>0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f t="shared" si="15"/>
        <v>0</v>
      </c>
    </row>
    <row r="85" spans="1:18" ht="10.9" customHeight="1" x14ac:dyDescent="0.2">
      <c r="A85" s="14" t="s">
        <v>90</v>
      </c>
      <c r="B85" s="13">
        <v>0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f t="shared" si="15"/>
        <v>0</v>
      </c>
    </row>
    <row r="86" spans="1:18" ht="10.9" customHeight="1" x14ac:dyDescent="0.2">
      <c r="A86" s="16" t="s">
        <v>91</v>
      </c>
      <c r="B86" s="10">
        <v>0</v>
      </c>
      <c r="C86" s="10">
        <v>0</v>
      </c>
      <c r="D86" s="10">
        <v>0</v>
      </c>
      <c r="E86" s="10">
        <v>0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f t="shared" si="15"/>
        <v>0</v>
      </c>
    </row>
    <row r="87" spans="1:18" ht="10.9" customHeight="1" x14ac:dyDescent="0.2">
      <c r="A87" s="14" t="s">
        <v>92</v>
      </c>
      <c r="B87" s="13">
        <v>0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13">
        <v>0</v>
      </c>
      <c r="P87" s="13">
        <f t="shared" si="15"/>
        <v>0</v>
      </c>
    </row>
    <row r="88" spans="1:18" s="25" customFormat="1" x14ac:dyDescent="0.2">
      <c r="A88" s="3" t="s">
        <v>93</v>
      </c>
      <c r="B88" s="4">
        <f>B15+B21+B31+B41+B50+B57+B67</f>
        <v>4168041298</v>
      </c>
      <c r="C88" s="4">
        <f>C15+C21+C31+C41+C50+C57+C67</f>
        <v>4170671990.71</v>
      </c>
      <c r="D88" s="4">
        <f t="shared" ref="D88:O88" si="16">D15+D21+D31+D41+D50+D57+D67</f>
        <v>206887204.41000003</v>
      </c>
      <c r="E88" s="4">
        <f t="shared" si="16"/>
        <v>0</v>
      </c>
      <c r="F88" s="4">
        <f t="shared" si="16"/>
        <v>0</v>
      </c>
      <c r="G88" s="4">
        <f t="shared" si="16"/>
        <v>0</v>
      </c>
      <c r="H88" s="4">
        <f t="shared" si="16"/>
        <v>0</v>
      </c>
      <c r="I88" s="4">
        <f t="shared" si="16"/>
        <v>0</v>
      </c>
      <c r="J88" s="4">
        <f t="shared" si="16"/>
        <v>0</v>
      </c>
      <c r="K88" s="4">
        <f t="shared" si="16"/>
        <v>0</v>
      </c>
      <c r="L88" s="4">
        <f t="shared" si="16"/>
        <v>0</v>
      </c>
      <c r="M88" s="4">
        <f t="shared" si="16"/>
        <v>0</v>
      </c>
      <c r="N88" s="4">
        <f t="shared" si="16"/>
        <v>0</v>
      </c>
      <c r="O88" s="4">
        <f t="shared" si="16"/>
        <v>0</v>
      </c>
      <c r="P88" s="4">
        <f t="shared" si="15"/>
        <v>206887204.41000003</v>
      </c>
      <c r="Q88" s="29"/>
      <c r="R88" s="29"/>
    </row>
    <row r="89" spans="1:18" ht="11.45" customHeight="1" x14ac:dyDescent="0.2">
      <c r="A89" s="18" t="s">
        <v>101</v>
      </c>
      <c r="B89" s="18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8"/>
      <c r="O89" s="18"/>
      <c r="Q89" s="30"/>
    </row>
    <row r="90" spans="1:18" ht="18.75" customHeight="1" x14ac:dyDescent="0.2">
      <c r="A90" s="31" t="s">
        <v>96</v>
      </c>
      <c r="B90" s="31"/>
      <c r="C90" s="31"/>
      <c r="D90" s="31"/>
      <c r="E90" s="31"/>
      <c r="F90" s="31"/>
      <c r="G90" s="31"/>
      <c r="H90" s="31"/>
      <c r="I90" s="31"/>
      <c r="J90" s="31"/>
      <c r="K90" s="18"/>
      <c r="L90" s="18"/>
      <c r="M90" s="18"/>
      <c r="N90" s="18"/>
      <c r="O90" s="18"/>
      <c r="P90" s="18"/>
    </row>
    <row r="91" spans="1:18" ht="19.5" customHeight="1" x14ac:dyDescent="0.2">
      <c r="A91" s="47" t="s">
        <v>97</v>
      </c>
      <c r="B91" s="47"/>
      <c r="C91" s="47"/>
      <c r="D91" s="32"/>
      <c r="E91" s="32"/>
      <c r="F91" s="32"/>
      <c r="G91" s="32"/>
      <c r="H91" s="32"/>
      <c r="I91" s="32"/>
      <c r="J91" s="32"/>
      <c r="K91" s="18"/>
      <c r="L91" s="18"/>
      <c r="M91" s="18"/>
      <c r="N91" s="18"/>
      <c r="O91" s="18"/>
      <c r="P91" s="18"/>
    </row>
    <row r="92" spans="1:18" ht="21.75" customHeight="1" x14ac:dyDescent="0.2">
      <c r="A92" s="48" t="s">
        <v>98</v>
      </c>
      <c r="B92" s="48"/>
      <c r="C92" s="48"/>
      <c r="D92" s="48"/>
      <c r="E92" s="48"/>
      <c r="F92" s="48"/>
      <c r="G92" s="31"/>
      <c r="H92" s="31"/>
      <c r="I92" s="31"/>
      <c r="J92" s="31"/>
      <c r="K92" s="18"/>
      <c r="L92" s="18"/>
      <c r="M92" s="18"/>
      <c r="N92" s="18"/>
      <c r="O92" s="18"/>
      <c r="P92" s="18"/>
    </row>
    <row r="93" spans="1:18" ht="34.15" customHeight="1" x14ac:dyDescent="0.2">
      <c r="A93" s="20"/>
      <c r="B93" s="14"/>
      <c r="C93" s="14"/>
      <c r="D93" s="14"/>
      <c r="E93" s="14"/>
      <c r="F93" s="14"/>
      <c r="G93" s="14"/>
      <c r="H93" s="14"/>
      <c r="I93" s="14"/>
      <c r="J93" s="14"/>
      <c r="K93" s="18"/>
      <c r="L93" s="21"/>
      <c r="M93" s="21"/>
      <c r="N93" s="21"/>
      <c r="O93" s="21"/>
      <c r="P93" s="21"/>
    </row>
    <row r="94" spans="1:18" s="15" customFormat="1" ht="15" x14ac:dyDescent="0.2">
      <c r="A94" s="5" t="s">
        <v>100</v>
      </c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36" t="s">
        <v>99</v>
      </c>
      <c r="M94" s="36"/>
      <c r="N94" s="36"/>
      <c r="O94" s="36"/>
      <c r="P94" s="36"/>
    </row>
    <row r="95" spans="1:18" ht="15" x14ac:dyDescent="0.2">
      <c r="A95" s="23" t="s">
        <v>94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37" t="s">
        <v>95</v>
      </c>
      <c r="M95" s="37"/>
      <c r="N95" s="37"/>
      <c r="O95" s="37"/>
      <c r="P95" s="37"/>
    </row>
    <row r="96" spans="1:18" x14ac:dyDescent="0.2">
      <c r="A96" s="18"/>
      <c r="B96" s="13"/>
      <c r="C96" s="13"/>
      <c r="D96" s="13"/>
      <c r="E96" s="13"/>
      <c r="F96" s="13"/>
      <c r="G96" s="18"/>
      <c r="H96" s="18"/>
      <c r="I96" s="18"/>
      <c r="J96" s="18"/>
      <c r="K96" s="18"/>
      <c r="L96" s="18"/>
      <c r="M96" s="18"/>
      <c r="N96" s="18"/>
      <c r="O96" s="18"/>
      <c r="P96" s="18"/>
    </row>
    <row r="97" spans="1:16" x14ac:dyDescent="0.2">
      <c r="A97" s="24"/>
      <c r="B97" s="26"/>
      <c r="C97" s="26"/>
      <c r="D97" s="26"/>
      <c r="E97" s="26"/>
      <c r="F97" s="26"/>
      <c r="G97" s="24"/>
      <c r="H97" s="24"/>
      <c r="I97" s="24"/>
      <c r="J97" s="24"/>
      <c r="K97" s="24"/>
      <c r="L97" s="24"/>
      <c r="M97" s="24"/>
      <c r="N97" s="24"/>
      <c r="O97" s="24"/>
      <c r="P97" s="24"/>
    </row>
    <row r="98" spans="1:16" x14ac:dyDescent="0.2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</row>
    <row r="99" spans="1:16" x14ac:dyDescent="0.2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</row>
    <row r="100" spans="1:16" x14ac:dyDescent="0.2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</row>
    <row r="101" spans="1:16" x14ac:dyDescent="0.2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</row>
    <row r="102" spans="1:16" x14ac:dyDescent="0.2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</row>
    <row r="103" spans="1:16" x14ac:dyDescent="0.2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</row>
    <row r="104" spans="1:16" x14ac:dyDescent="0.2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</row>
    <row r="105" spans="1:16" x14ac:dyDescent="0.2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</row>
  </sheetData>
  <mergeCells count="14">
    <mergeCell ref="L94:P94"/>
    <mergeCell ref="L95:P95"/>
    <mergeCell ref="A11:P11"/>
    <mergeCell ref="A6:P6"/>
    <mergeCell ref="A7:P7"/>
    <mergeCell ref="A8:P8"/>
    <mergeCell ref="A9:P9"/>
    <mergeCell ref="A10:P10"/>
    <mergeCell ref="A12:A13"/>
    <mergeCell ref="B12:B13"/>
    <mergeCell ref="C12:C13"/>
    <mergeCell ref="D12:O12"/>
    <mergeCell ref="A91:C91"/>
    <mergeCell ref="A92:F92"/>
  </mergeCells>
  <printOptions horizontalCentered="1"/>
  <pageMargins left="0.17" right="0" top="0.75" bottom="1" header="0.3" footer="0.3"/>
  <pageSetup paperSize="5" scale="95" fitToHeight="3" orientation="landscape" r:id="rId1"/>
  <headerFooter>
    <oddFooter>&amp;CPg.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0216</vt:lpstr>
      <vt:lpstr>'0216'!Área_de_impresión</vt:lpstr>
      <vt:lpstr>'0216'!Títulos_a_imprimir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 German</dc:creator>
  <cp:lastModifiedBy>Evelin De Jesús Fernández Jiménez</cp:lastModifiedBy>
  <cp:lastPrinted>2024-02-02T14:18:42Z</cp:lastPrinted>
  <dcterms:created xsi:type="dcterms:W3CDTF">2022-09-16T14:51:44Z</dcterms:created>
  <dcterms:modified xsi:type="dcterms:W3CDTF">2024-02-05T13:47:05Z</dcterms:modified>
</cp:coreProperties>
</file>