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RRHH Agosto,Septiembre, octubre y noviembre\nov\"/>
    </mc:Choice>
  </mc:AlternateContent>
  <xr:revisionPtr revIDLastSave="0" documentId="8_{A7DAF446-E2C1-4269-9628-ABFDB3A34557}" xr6:coauthVersionLast="47" xr6:coauthVersionMax="47" xr10:uidLastSave="{00000000-0000-0000-0000-000000000000}"/>
  <bookViews>
    <workbookView xWindow="10395" yWindow="855" windowWidth="10335" windowHeight="6585" xr2:uid="{B2418E21-3BCE-42F1-B540-777BC062FC09}"/>
  </bookViews>
  <sheets>
    <sheet name="TRAM.PENS." sheetId="2" r:id="rId1"/>
    <sheet name="Hoja1" sheetId="1" r:id="rId2"/>
  </sheets>
  <definedNames>
    <definedName name="_xlnm.Print_Area" localSheetId="0">'TRAM.PENS.'!$A$1:$K$46</definedName>
    <definedName name="_xlnm.Print_Titles" localSheetId="0">'TRAM.PENS.'!$1:$7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2" l="1"/>
  <c r="E40" i="2"/>
  <c r="F40" i="2"/>
  <c r="G40" i="2"/>
  <c r="H40" i="2"/>
  <c r="I40" i="2"/>
  <c r="J40" i="2"/>
</calcChain>
</file>

<file path=xl/sharedStrings.xml><?xml version="1.0" encoding="utf-8"?>
<sst xmlns="http://schemas.openxmlformats.org/spreadsheetml/2006/main" count="177" uniqueCount="84">
  <si>
    <t>Directora de Recursos Humanos</t>
  </si>
  <si>
    <t>Gianella Pereira</t>
  </si>
  <si>
    <t>Total</t>
  </si>
  <si>
    <t>F</t>
  </si>
  <si>
    <t>TRAMITE DE PENSION</t>
  </si>
  <si>
    <t>DIRECCION DE PARTICIPACION POPULAR</t>
  </si>
  <si>
    <t>SECRETARIA AUXILIAR</t>
  </si>
  <si>
    <t>BERNARDINA SANTANA</t>
  </si>
  <si>
    <t>M</t>
  </si>
  <si>
    <t>DIRECCION GENERAL DE MUSEOS</t>
  </si>
  <si>
    <t>SUB DIRECTOR</t>
  </si>
  <si>
    <t>LUIS TEOFILO TERRERO CASTRO</t>
  </si>
  <si>
    <t>GRAN TEATRO DEL CIBAO</t>
  </si>
  <si>
    <t>CONSERJE</t>
  </si>
  <si>
    <t>OLGA ALTAGRACIA BALBUENA REYES</t>
  </si>
  <si>
    <t>DIRECCION DE COMUNICACIONES</t>
  </si>
  <si>
    <t>MENSAJERO EXTERNO</t>
  </si>
  <si>
    <t>RAMON GONZALO CASTILLO MARTINEZ</t>
  </si>
  <si>
    <t>DEPARTAMENTO DE ACTIVO FIJO</t>
  </si>
  <si>
    <t>AUXILIAR OFICINA</t>
  </si>
  <si>
    <t>RAFAEL ERNESTO JOVINE CEBALLOS</t>
  </si>
  <si>
    <t>ENC. DEPTO. DE ACTIVO FIJO</t>
  </si>
  <si>
    <t>RAFAEL BIENVENIDO PEREZ ESPINAL</t>
  </si>
  <si>
    <t>DEPARTEMNTO DE EJECUCION PRESUPUESTARIA</t>
  </si>
  <si>
    <t>ANALISTA</t>
  </si>
  <si>
    <t>FREDESVINDA MARTINA MARIA GRULLON GR</t>
  </si>
  <si>
    <t>DEPARTAMENTO DE PROTOCOLO Y EVENTOS</t>
  </si>
  <si>
    <t>SUB DIRECTORA EVENTOS Y EXP.</t>
  </si>
  <si>
    <t>ALTAGRACIA MERCEDES ROMAN CABRERA DE</t>
  </si>
  <si>
    <t>MINISTERIO DE CULTURA</t>
  </si>
  <si>
    <t>VIGILANTE DE SALON</t>
  </si>
  <si>
    <t>SANTA MONICA RODRIGUEZ RAMIREZ</t>
  </si>
  <si>
    <t>VIGILANTE</t>
  </si>
  <si>
    <t>ROSA SANTOS DE CALDERON</t>
  </si>
  <si>
    <t>JARDINERO (A)</t>
  </si>
  <si>
    <t>ROMAN BATISTA MATOS</t>
  </si>
  <si>
    <t>RAFAEL ENRIQUE RAMIREZ</t>
  </si>
  <si>
    <t>CHOFER I</t>
  </si>
  <si>
    <t>RAFAEL ABREU JESUS</t>
  </si>
  <si>
    <t>GUARDIAN I</t>
  </si>
  <si>
    <t>PORFIRIO MENA ROMERO</t>
  </si>
  <si>
    <t>PANTALEON RODRIGUEZ</t>
  </si>
  <si>
    <t>OLGA ALTAGRACIA PAULA RAMIREZ</t>
  </si>
  <si>
    <t>ENC. LIMPIEZA</t>
  </si>
  <si>
    <t>MERCEDES VICTORIA LAUREANO ALCANTARA</t>
  </si>
  <si>
    <t>MAESTRO (A)</t>
  </si>
  <si>
    <t>MANUEL JOAQUIN CURIEL MARMOLEJOS</t>
  </si>
  <si>
    <t>MAYORDOMO</t>
  </si>
  <si>
    <t>MANUEL GONZALEZ TAVAREZ</t>
  </si>
  <si>
    <t>SEC. AUX. I</t>
  </si>
  <si>
    <t>JOSEFA SOTO DE GUZMAN</t>
  </si>
  <si>
    <t>ISIDRA VALLEJO</t>
  </si>
  <si>
    <t>HECTOR MANUEL GONZALEZ GONZALEZ</t>
  </si>
  <si>
    <t>SERENO</t>
  </si>
  <si>
    <t>HECTOR GONZALEZ</t>
  </si>
  <si>
    <t>PLOMERO</t>
  </si>
  <si>
    <t>FRANK ALBERTO SANTANA DULUC</t>
  </si>
  <si>
    <t>GUARDIAN</t>
  </si>
  <si>
    <t>CONFESOR DE LA ROSA</t>
  </si>
  <si>
    <t>AUXILIAR</t>
  </si>
  <si>
    <t>CARMEN BRUNILDA A QUEZADA</t>
  </si>
  <si>
    <t>ANGEL VINICIO TEJEDA SOTO</t>
  </si>
  <si>
    <t>ANA LUCIA SANCHEZ CIPRIAN</t>
  </si>
  <si>
    <t>ENCARGADO DE JARDIN</t>
  </si>
  <si>
    <t>JOSEFINA TARAZORA MEDINA</t>
  </si>
  <si>
    <t>JOSE HERMINIO TEJADA HENRIQUEZ</t>
  </si>
  <si>
    <t>DELEGAGO CULT.ZONA NORTE CTR.</t>
  </si>
  <si>
    <t>FLORENCIO SILIA EDUARDO</t>
  </si>
  <si>
    <t>SUB-DIRECTORA TECNICA</t>
  </si>
  <si>
    <t>CLARA BERENI ESTRELLA CORTINAS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</si>
  <si>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</si>
  <si>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</si>
  <si>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</si>
  <si>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</si>
  <si>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</si>
  <si>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</si>
  <si>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</si>
  <si>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</si>
  <si>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</si>
  <si>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</si>
  <si>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</si>
  <si>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EN TRAMITE DE PENSION - CORRESPONDIENTE AL MES DE NOVIEMBRE DE 2021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</si>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</sst>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Gotham"/>
    </font>
    <font>
      <b/>
      <sz val="10"/>
      <color theme="1"/>
      <name val="Gotham"/>
    </font>
    <font>
      <b/>
      <sz val="11"/>
      <color theme="1"/>
      <name val="Gotham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/>
    <xf numFmtId="16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164" fontId="7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164" fontId="0" fillId="0" borderId="0" xfId="1" applyFont="1" applyBorder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14" fontId="0" fillId="0" borderId="0" xfId="0" applyNumberFormat="1" applyAlignment="1">
      <alignment vertical="top"/>
    </xf>
  </cellXfs>
  <cellStyles count="2">
    <cellStyle name="Millares 2" xfId="1" xr:uid="{6F461DC4-ECF2-4797-838D-0435C422832F}"/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268413" cy="1207033"/>
    <xdr:pic>
      <xdr:nvPicPr>
        <xdr:cNvPr id="2" name="Imagen 1">
          <a:extLst>
            <a:ext uri="{FF2B5EF4-FFF2-40B4-BE49-F238E27FC236}">
              <a16:creationId xmlns:a16="http://schemas.microsoft.com/office/drawing/2014/main" id="{CE3C6C47-3848-45E9-B3BD-F45CD503E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268413" cy="1207033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A4FDA8-7A96-47B6-B3A5-96131D932B96}" name="Tabla7" displayName="Tabla7" ref="A7:K40" totalsRowCount="1" headerRowDxfId="24" dataDxfId="23" totalsRowDxfId="22">
  <sortState xmlns:xlrd2="http://schemas.microsoft.com/office/spreadsheetml/2017/richdata2" ref="A8:J39">
    <sortCondition ref="C8:C39"/>
    <sortCondition descending="1" ref="E8:E39"/>
  </sortState>
  <tableColumns count="11">
    <tableColumn id="1" xr3:uid="{1CE30320-0B96-41D6-9247-8ADE1569FD0C}" name="NOMBRE Y APELLIDO" totalsRowLabel="Total" dataDxfId="20" totalsRowDxfId="21"/>
    <tableColumn id="13" xr3:uid="{04B66D7D-4099-43E1-B257-9F068BA634C7}" name="CARGO" totalsRowFunction="count" dataDxfId="18" totalsRowDxfId="19"/>
    <tableColumn id="6" xr3:uid="{0BB44CCF-1032-4F5F-BF63-A1DE220C7BD5}" name="DIRECCIÓN O DEPARTAMENTO" dataDxfId="16" totalsRowDxfId="17"/>
    <tableColumn id="4" xr3:uid="{957C670B-99EB-4653-8BB6-A8D0AF773C48}" name="CATEGORIA DEL SERVIDOR" dataDxfId="14" totalsRowDxfId="15"/>
    <tableColumn id="5" xr3:uid="{313D02D1-7079-4972-BD81-CF1CE83373AC}" name="INGRESO BRUTO" totalsRowFunction="sum" dataDxfId="12" totalsRowDxfId="13"/>
    <tableColumn id="8" xr3:uid="{8866B8AD-795C-4148-9373-2FADCC595554}" name="ISR" totalsRowFunction="sum" dataDxfId="10" totalsRowDxfId="11"/>
    <tableColumn id="9" xr3:uid="{39431A0A-3BF6-4E7C-99FA-1F7D10DEFCD2}" name="SFS" totalsRowFunction="sum" dataDxfId="8" totalsRowDxfId="9"/>
    <tableColumn id="7" xr3:uid="{C7D429F3-1162-4D81-8706-6C40D7EFD86A}" name="AFP" totalsRowFunction="sum" dataDxfId="6" totalsRowDxfId="7"/>
    <tableColumn id="11" xr3:uid="{A93D4923-153A-4126-A843-AB4701D43930}" name="OTROS DESC" totalsRowFunction="sum" dataDxfId="4" totalsRowDxfId="5"/>
    <tableColumn id="12" xr3:uid="{560C6CEE-3FF8-4AF4-A895-7DC08221CBAC}" name="INGRESO NETO" totalsRowFunction="sum" dataDxfId="2" totalsRowDxfId="3"/>
    <tableColumn id="2" xr3:uid="{C20A46A3-98F7-4C12-9D67-7D3A2951BC61}" name="GENERO" dataDxfId="0" totalsRowDxfId="1" dataCellStyle="Millares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94EE-7216-4D27-BB5C-59AF7009E143}">
  <sheetPr>
    <tabColor rgb="FF00B0F0"/>
    <pageSetUpPr fitToPage="1"/>
  </sheetPr>
  <dimension ref="A1:L50"/>
  <sheetViews>
    <sheetView tabSelected="1" view="pageBreakPreview" zoomScale="85" zoomScaleNormal="85" zoomScaleSheetLayoutView="85" workbookViewId="0"/>
  </sheetViews>
  <sheetFormatPr baseColWidth="10" defaultRowHeight="15"/>
  <cols>
    <col min="1" max="1" width="42" style="1" bestFit="1" customWidth="1"/>
    <col min="2" max="2" width="33.140625" style="1" customWidth="1"/>
    <col min="3" max="3" width="45.42578125" style="1" customWidth="1"/>
    <col min="4" max="4" width="24" style="1" customWidth="1"/>
    <col min="5" max="5" width="12.5703125" style="1" customWidth="1"/>
    <col min="6" max="8" width="10.28515625" style="1" bestFit="1" customWidth="1"/>
    <col min="9" max="9" width="11.85546875" style="1" bestFit="1" customWidth="1"/>
    <col min="10" max="10" width="11.28515625" style="1" bestFit="1" customWidth="1"/>
    <col min="11" max="11" width="8.42578125" style="1" bestFit="1" customWidth="1"/>
    <col min="12" max="16384" width="11.42578125" style="1"/>
  </cols>
  <sheetData>
    <row r="1" spans="1:11" ht="26.25" customHeight="1">
      <c r="K1" s="17"/>
    </row>
    <row r="2" spans="1:11">
      <c r="C2" s="5"/>
      <c r="D2" s="5"/>
      <c r="E2" s="5"/>
      <c r="F2" s="5"/>
      <c r="G2" s="5"/>
      <c r="H2" s="5"/>
      <c r="I2" s="5"/>
      <c r="J2" s="5"/>
      <c r="K2" s="5"/>
    </row>
    <row r="3" spans="1:11">
      <c r="B3" s="4" t="s">
        <v>83</v>
      </c>
      <c r="E3" s="5"/>
      <c r="F3" s="5"/>
      <c r="G3" s="5"/>
      <c r="H3" s="5"/>
      <c r="I3" s="5"/>
      <c r="J3" s="5"/>
      <c r="K3" s="5"/>
    </row>
    <row r="4" spans="1:11">
      <c r="B4" s="3" t="s">
        <v>82</v>
      </c>
      <c r="E4" s="5"/>
      <c r="F4" s="5"/>
      <c r="G4" s="5"/>
      <c r="H4" s="5"/>
      <c r="I4" s="5"/>
      <c r="J4" s="5"/>
      <c r="K4" s="5"/>
    </row>
    <row r="5" spans="1:11" ht="15.75">
      <c r="B5" s="2" t="s">
        <v>81</v>
      </c>
      <c r="E5" s="5"/>
      <c r="F5" s="5"/>
      <c r="G5" s="5"/>
      <c r="H5" s="5"/>
      <c r="I5" s="5"/>
      <c r="J5" s="5"/>
      <c r="K5" s="5"/>
    </row>
    <row r="6" spans="1:11" ht="15.75">
      <c r="C6" s="2"/>
      <c r="D6" s="5"/>
      <c r="E6" s="5"/>
      <c r="F6" s="5"/>
      <c r="G6" s="5"/>
      <c r="H6" s="5"/>
      <c r="I6" s="5"/>
      <c r="J6" s="5"/>
      <c r="K6" s="5"/>
    </row>
    <row r="7" spans="1:11" ht="30">
      <c r="A7" s="16" t="s">
        <v>80</v>
      </c>
      <c r="B7" s="16" t="s">
        <v>79</v>
      </c>
      <c r="C7" s="16" t="s">
        <v>78</v>
      </c>
      <c r="D7" s="16" t="s">
        <v>77</v>
      </c>
      <c r="E7" s="16" t="s">
        <v>76</v>
      </c>
      <c r="F7" s="16" t="s">
        <v>75</v>
      </c>
      <c r="G7" s="16" t="s">
        <v>74</v>
      </c>
      <c r="H7" s="16" t="s">
        <v>73</v>
      </c>
      <c r="I7" s="16" t="s">
        <v>72</v>
      </c>
      <c r="J7" s="16" t="s">
        <v>71</v>
      </c>
      <c r="K7" s="16" t="s">
        <v>70</v>
      </c>
    </row>
    <row r="8" spans="1:11">
      <c r="A8" s="13" t="s">
        <v>69</v>
      </c>
      <c r="B8" s="13" t="s">
        <v>68</v>
      </c>
      <c r="C8" s="13" t="s">
        <v>29</v>
      </c>
      <c r="D8" s="13" t="s">
        <v>4</v>
      </c>
      <c r="E8" s="15">
        <v>30040.400000000001</v>
      </c>
      <c r="F8" s="15">
        <v>0</v>
      </c>
      <c r="G8" s="15">
        <v>913.23</v>
      </c>
      <c r="H8" s="15">
        <v>862.16</v>
      </c>
      <c r="I8" s="15">
        <v>75.00000000000307</v>
      </c>
      <c r="J8" s="15">
        <v>28190.01</v>
      </c>
      <c r="K8" s="14" t="s">
        <v>3</v>
      </c>
    </row>
    <row r="9" spans="1:11">
      <c r="A9" s="9" t="s">
        <v>67</v>
      </c>
      <c r="B9" s="9" t="s">
        <v>66</v>
      </c>
      <c r="C9" s="9" t="s">
        <v>29</v>
      </c>
      <c r="D9" s="13" t="s">
        <v>4</v>
      </c>
      <c r="E9" s="12">
        <v>27205.34</v>
      </c>
      <c r="F9" s="12">
        <v>0</v>
      </c>
      <c r="G9" s="12">
        <v>827.04</v>
      </c>
      <c r="H9" s="12">
        <v>780.79</v>
      </c>
      <c r="I9" s="12">
        <v>75.000000000001819</v>
      </c>
      <c r="J9" s="12">
        <v>25522.51</v>
      </c>
      <c r="K9" s="11" t="s">
        <v>8</v>
      </c>
    </row>
    <row r="10" spans="1:11">
      <c r="A10" s="9" t="s">
        <v>65</v>
      </c>
      <c r="B10" s="9" t="s">
        <v>47</v>
      </c>
      <c r="C10" s="9" t="s">
        <v>29</v>
      </c>
      <c r="D10" s="13" t="s">
        <v>4</v>
      </c>
      <c r="E10" s="12">
        <v>14250.41</v>
      </c>
      <c r="F10" s="12">
        <v>0</v>
      </c>
      <c r="G10" s="12">
        <v>433.21</v>
      </c>
      <c r="H10" s="12">
        <v>408.99</v>
      </c>
      <c r="I10" s="12">
        <v>25.000000000000739</v>
      </c>
      <c r="J10" s="12">
        <v>13383.21</v>
      </c>
      <c r="K10" s="11" t="s">
        <v>8</v>
      </c>
    </row>
    <row r="11" spans="1:11">
      <c r="A11" s="13" t="s">
        <v>64</v>
      </c>
      <c r="B11" s="13" t="s">
        <v>63</v>
      </c>
      <c r="C11" s="13" t="s">
        <v>29</v>
      </c>
      <c r="D11" s="13" t="s">
        <v>4</v>
      </c>
      <c r="E11" s="15">
        <v>13300.39</v>
      </c>
      <c r="F11" s="15">
        <v>0</v>
      </c>
      <c r="G11" s="15">
        <v>404.33</v>
      </c>
      <c r="H11" s="15">
        <v>381.72</v>
      </c>
      <c r="I11" s="15">
        <v>24.999999999999261</v>
      </c>
      <c r="J11" s="15">
        <v>12489.34</v>
      </c>
      <c r="K11" s="14" t="s">
        <v>8</v>
      </c>
    </row>
    <row r="12" spans="1:11">
      <c r="A12" s="9" t="s">
        <v>62</v>
      </c>
      <c r="B12" s="9" t="s">
        <v>43</v>
      </c>
      <c r="C12" s="9" t="s">
        <v>29</v>
      </c>
      <c r="D12" s="13" t="s">
        <v>4</v>
      </c>
      <c r="E12" s="12">
        <v>10000</v>
      </c>
      <c r="F12" s="12">
        <v>0</v>
      </c>
      <c r="G12" s="12">
        <v>304</v>
      </c>
      <c r="H12" s="12">
        <v>287</v>
      </c>
      <c r="I12" s="12">
        <v>75</v>
      </c>
      <c r="J12" s="12">
        <v>9334</v>
      </c>
      <c r="K12" s="11" t="s">
        <v>3</v>
      </c>
    </row>
    <row r="13" spans="1:11">
      <c r="A13" s="13" t="s">
        <v>61</v>
      </c>
      <c r="B13" s="13" t="s">
        <v>53</v>
      </c>
      <c r="C13" s="13" t="s">
        <v>29</v>
      </c>
      <c r="D13" s="13" t="s">
        <v>4</v>
      </c>
      <c r="E13" s="15">
        <v>10000</v>
      </c>
      <c r="F13" s="15">
        <v>0</v>
      </c>
      <c r="G13" s="15">
        <v>304</v>
      </c>
      <c r="H13" s="15">
        <v>287</v>
      </c>
      <c r="I13" s="15">
        <v>375</v>
      </c>
      <c r="J13" s="15">
        <v>9034</v>
      </c>
      <c r="K13" s="14" t="s">
        <v>8</v>
      </c>
    </row>
    <row r="14" spans="1:11">
      <c r="A14" s="9" t="s">
        <v>60</v>
      </c>
      <c r="B14" s="9" t="s">
        <v>59</v>
      </c>
      <c r="C14" s="9" t="s">
        <v>29</v>
      </c>
      <c r="D14" s="13" t="s">
        <v>4</v>
      </c>
      <c r="E14" s="12">
        <v>10000</v>
      </c>
      <c r="F14" s="12">
        <v>0</v>
      </c>
      <c r="G14" s="12">
        <v>304</v>
      </c>
      <c r="H14" s="12">
        <v>287</v>
      </c>
      <c r="I14" s="12">
        <v>375</v>
      </c>
      <c r="J14" s="12">
        <v>9034</v>
      </c>
      <c r="K14" s="11" t="s">
        <v>3</v>
      </c>
    </row>
    <row r="15" spans="1:11">
      <c r="A15" s="9" t="s">
        <v>58</v>
      </c>
      <c r="B15" s="9" t="s">
        <v>57</v>
      </c>
      <c r="C15" s="9" t="s">
        <v>29</v>
      </c>
      <c r="D15" s="13" t="s">
        <v>4</v>
      </c>
      <c r="E15" s="12">
        <v>10000</v>
      </c>
      <c r="F15" s="12">
        <v>0</v>
      </c>
      <c r="G15" s="12">
        <v>304</v>
      </c>
      <c r="H15" s="12">
        <v>287</v>
      </c>
      <c r="I15" s="12">
        <v>75</v>
      </c>
      <c r="J15" s="12">
        <v>9334</v>
      </c>
      <c r="K15" s="11" t="s">
        <v>8</v>
      </c>
    </row>
    <row r="16" spans="1:11">
      <c r="A16" s="9" t="s">
        <v>56</v>
      </c>
      <c r="B16" s="9" t="s">
        <v>55</v>
      </c>
      <c r="C16" s="9" t="s">
        <v>29</v>
      </c>
      <c r="D16" s="13" t="s">
        <v>4</v>
      </c>
      <c r="E16" s="12">
        <v>10000</v>
      </c>
      <c r="F16" s="12">
        <v>0</v>
      </c>
      <c r="G16" s="12">
        <v>304</v>
      </c>
      <c r="H16" s="12">
        <v>287</v>
      </c>
      <c r="I16" s="12">
        <v>325</v>
      </c>
      <c r="J16" s="12">
        <v>9084</v>
      </c>
      <c r="K16" s="11" t="s">
        <v>8</v>
      </c>
    </row>
    <row r="17" spans="1:11">
      <c r="A17" s="9" t="s">
        <v>54</v>
      </c>
      <c r="B17" s="9" t="s">
        <v>53</v>
      </c>
      <c r="C17" s="9" t="s">
        <v>29</v>
      </c>
      <c r="D17" s="13" t="s">
        <v>4</v>
      </c>
      <c r="E17" s="12">
        <v>10000</v>
      </c>
      <c r="F17" s="12">
        <v>0</v>
      </c>
      <c r="G17" s="12">
        <v>304</v>
      </c>
      <c r="H17" s="12">
        <v>287</v>
      </c>
      <c r="I17" s="12">
        <v>25</v>
      </c>
      <c r="J17" s="12">
        <v>9384</v>
      </c>
      <c r="K17" s="11" t="s">
        <v>8</v>
      </c>
    </row>
    <row r="18" spans="1:11">
      <c r="A18" s="9" t="s">
        <v>52</v>
      </c>
      <c r="B18" s="9" t="s">
        <v>39</v>
      </c>
      <c r="C18" s="9" t="s">
        <v>29</v>
      </c>
      <c r="D18" s="13" t="s">
        <v>4</v>
      </c>
      <c r="E18" s="12">
        <v>10000</v>
      </c>
      <c r="F18" s="12">
        <v>0</v>
      </c>
      <c r="G18" s="12">
        <v>304</v>
      </c>
      <c r="H18" s="12">
        <v>287</v>
      </c>
      <c r="I18" s="12">
        <v>75</v>
      </c>
      <c r="J18" s="12">
        <v>9334</v>
      </c>
      <c r="K18" s="11" t="s">
        <v>8</v>
      </c>
    </row>
    <row r="19" spans="1:11">
      <c r="A19" s="9" t="s">
        <v>51</v>
      </c>
      <c r="B19" s="9" t="s">
        <v>13</v>
      </c>
      <c r="C19" s="9" t="s">
        <v>29</v>
      </c>
      <c r="D19" s="13" t="s">
        <v>4</v>
      </c>
      <c r="E19" s="12">
        <v>10000</v>
      </c>
      <c r="F19" s="12">
        <v>0</v>
      </c>
      <c r="G19" s="12">
        <v>304</v>
      </c>
      <c r="H19" s="12">
        <v>287</v>
      </c>
      <c r="I19" s="12">
        <v>375</v>
      </c>
      <c r="J19" s="12">
        <v>9034</v>
      </c>
      <c r="K19" s="11" t="s">
        <v>3</v>
      </c>
    </row>
    <row r="20" spans="1:11">
      <c r="A20" s="9" t="s">
        <v>50</v>
      </c>
      <c r="B20" s="9" t="s">
        <v>49</v>
      </c>
      <c r="C20" s="9" t="s">
        <v>29</v>
      </c>
      <c r="D20" s="13" t="s">
        <v>4</v>
      </c>
      <c r="E20" s="12">
        <v>10000</v>
      </c>
      <c r="F20" s="12">
        <v>0</v>
      </c>
      <c r="G20" s="12">
        <v>304</v>
      </c>
      <c r="H20" s="12">
        <v>287</v>
      </c>
      <c r="I20" s="12">
        <v>375</v>
      </c>
      <c r="J20" s="12">
        <v>9034</v>
      </c>
      <c r="K20" s="11" t="s">
        <v>3</v>
      </c>
    </row>
    <row r="21" spans="1:11">
      <c r="A21" s="9" t="s">
        <v>48</v>
      </c>
      <c r="B21" s="9" t="s">
        <v>47</v>
      </c>
      <c r="C21" s="9" t="s">
        <v>29</v>
      </c>
      <c r="D21" s="13" t="s">
        <v>4</v>
      </c>
      <c r="E21" s="12">
        <v>10000</v>
      </c>
      <c r="F21" s="12">
        <v>0</v>
      </c>
      <c r="G21" s="12">
        <v>304</v>
      </c>
      <c r="H21" s="12">
        <v>287</v>
      </c>
      <c r="I21" s="12">
        <v>25</v>
      </c>
      <c r="J21" s="12">
        <v>9384</v>
      </c>
      <c r="K21" s="11" t="s">
        <v>8</v>
      </c>
    </row>
    <row r="22" spans="1:11">
      <c r="A22" s="9" t="s">
        <v>46</v>
      </c>
      <c r="B22" s="9" t="s">
        <v>45</v>
      </c>
      <c r="C22" s="9" t="s">
        <v>29</v>
      </c>
      <c r="D22" s="13" t="s">
        <v>4</v>
      </c>
      <c r="E22" s="12">
        <v>10000</v>
      </c>
      <c r="F22" s="12">
        <v>0</v>
      </c>
      <c r="G22" s="12">
        <v>304</v>
      </c>
      <c r="H22" s="12">
        <v>287</v>
      </c>
      <c r="I22" s="12">
        <v>395</v>
      </c>
      <c r="J22" s="12">
        <v>9014</v>
      </c>
      <c r="K22" s="11" t="s">
        <v>8</v>
      </c>
    </row>
    <row r="23" spans="1:11">
      <c r="A23" s="9" t="s">
        <v>44</v>
      </c>
      <c r="B23" s="9" t="s">
        <v>43</v>
      </c>
      <c r="C23" s="9" t="s">
        <v>29</v>
      </c>
      <c r="D23" s="13" t="s">
        <v>4</v>
      </c>
      <c r="E23" s="12">
        <v>10000</v>
      </c>
      <c r="F23" s="12">
        <v>0</v>
      </c>
      <c r="G23" s="12">
        <v>304</v>
      </c>
      <c r="H23" s="12">
        <v>287</v>
      </c>
      <c r="I23" s="12">
        <v>75</v>
      </c>
      <c r="J23" s="12">
        <v>9334</v>
      </c>
      <c r="K23" s="11" t="s">
        <v>3</v>
      </c>
    </row>
    <row r="24" spans="1:11">
      <c r="A24" s="13" t="s">
        <v>42</v>
      </c>
      <c r="B24" s="13" t="s">
        <v>32</v>
      </c>
      <c r="C24" s="13" t="s">
        <v>29</v>
      </c>
      <c r="D24" s="13" t="s">
        <v>4</v>
      </c>
      <c r="E24" s="15">
        <v>10000</v>
      </c>
      <c r="F24" s="15">
        <v>0</v>
      </c>
      <c r="G24" s="15">
        <v>304</v>
      </c>
      <c r="H24" s="15">
        <v>287</v>
      </c>
      <c r="I24" s="15">
        <v>75</v>
      </c>
      <c r="J24" s="15">
        <v>9334</v>
      </c>
      <c r="K24" s="14" t="s">
        <v>3</v>
      </c>
    </row>
    <row r="25" spans="1:11">
      <c r="A25" s="9" t="s">
        <v>41</v>
      </c>
      <c r="B25" s="9" t="s">
        <v>32</v>
      </c>
      <c r="C25" s="9" t="s">
        <v>29</v>
      </c>
      <c r="D25" s="13" t="s">
        <v>4</v>
      </c>
      <c r="E25" s="12">
        <v>10000</v>
      </c>
      <c r="F25" s="12">
        <v>0</v>
      </c>
      <c r="G25" s="12">
        <v>304</v>
      </c>
      <c r="H25" s="12">
        <v>287</v>
      </c>
      <c r="I25" s="12">
        <v>75</v>
      </c>
      <c r="J25" s="12">
        <v>9334</v>
      </c>
      <c r="K25" s="11" t="s">
        <v>8</v>
      </c>
    </row>
    <row r="26" spans="1:11">
      <c r="A26" s="9" t="s">
        <v>40</v>
      </c>
      <c r="B26" s="9" t="s">
        <v>39</v>
      </c>
      <c r="C26" s="9" t="s">
        <v>29</v>
      </c>
      <c r="D26" s="13" t="s">
        <v>4</v>
      </c>
      <c r="E26" s="12">
        <v>10000</v>
      </c>
      <c r="F26" s="12">
        <v>0</v>
      </c>
      <c r="G26" s="12">
        <v>304</v>
      </c>
      <c r="H26" s="12">
        <v>287</v>
      </c>
      <c r="I26" s="12">
        <v>325</v>
      </c>
      <c r="J26" s="12">
        <v>9084</v>
      </c>
      <c r="K26" s="11" t="s">
        <v>8</v>
      </c>
    </row>
    <row r="27" spans="1:11">
      <c r="A27" s="9" t="s">
        <v>38</v>
      </c>
      <c r="B27" s="9" t="s">
        <v>37</v>
      </c>
      <c r="C27" s="9" t="s">
        <v>29</v>
      </c>
      <c r="D27" s="13" t="s">
        <v>4</v>
      </c>
      <c r="E27" s="12">
        <v>10000</v>
      </c>
      <c r="F27" s="12">
        <v>0</v>
      </c>
      <c r="G27" s="12">
        <v>304</v>
      </c>
      <c r="H27" s="12">
        <v>287</v>
      </c>
      <c r="I27" s="12">
        <v>3636.0699999999997</v>
      </c>
      <c r="J27" s="12">
        <v>5772.93</v>
      </c>
      <c r="K27" s="11" t="s">
        <v>8</v>
      </c>
    </row>
    <row r="28" spans="1:11">
      <c r="A28" s="9" t="s">
        <v>36</v>
      </c>
      <c r="B28" s="9" t="s">
        <v>32</v>
      </c>
      <c r="C28" s="9" t="s">
        <v>29</v>
      </c>
      <c r="D28" s="13" t="s">
        <v>4</v>
      </c>
      <c r="E28" s="12">
        <v>10000</v>
      </c>
      <c r="F28" s="12">
        <v>0</v>
      </c>
      <c r="G28" s="12">
        <v>304</v>
      </c>
      <c r="H28" s="12">
        <v>287</v>
      </c>
      <c r="I28" s="12">
        <v>425</v>
      </c>
      <c r="J28" s="12">
        <v>8984</v>
      </c>
      <c r="K28" s="11" t="s">
        <v>8</v>
      </c>
    </row>
    <row r="29" spans="1:11">
      <c r="A29" s="9" t="s">
        <v>35</v>
      </c>
      <c r="B29" s="9" t="s">
        <v>34</v>
      </c>
      <c r="C29" s="9" t="s">
        <v>29</v>
      </c>
      <c r="D29" s="13" t="s">
        <v>4</v>
      </c>
      <c r="E29" s="12">
        <v>10000</v>
      </c>
      <c r="F29" s="12">
        <v>0</v>
      </c>
      <c r="G29" s="12">
        <v>304</v>
      </c>
      <c r="H29" s="12">
        <v>287</v>
      </c>
      <c r="I29" s="12">
        <v>2386.25</v>
      </c>
      <c r="J29" s="12">
        <v>7022.75</v>
      </c>
      <c r="K29" s="11" t="s">
        <v>8</v>
      </c>
    </row>
    <row r="30" spans="1:11">
      <c r="A30" s="13" t="s">
        <v>33</v>
      </c>
      <c r="B30" s="13" t="s">
        <v>32</v>
      </c>
      <c r="C30" s="13" t="s">
        <v>29</v>
      </c>
      <c r="D30" s="13" t="s">
        <v>4</v>
      </c>
      <c r="E30" s="15">
        <v>10000</v>
      </c>
      <c r="F30" s="15">
        <v>0</v>
      </c>
      <c r="G30" s="15">
        <v>304</v>
      </c>
      <c r="H30" s="15">
        <v>287</v>
      </c>
      <c r="I30" s="15">
        <v>375</v>
      </c>
      <c r="J30" s="15">
        <v>9034</v>
      </c>
      <c r="K30" s="14" t="s">
        <v>3</v>
      </c>
    </row>
    <row r="31" spans="1:11">
      <c r="A31" s="13" t="s">
        <v>31</v>
      </c>
      <c r="B31" s="13" t="s">
        <v>30</v>
      </c>
      <c r="C31" s="13" t="s">
        <v>29</v>
      </c>
      <c r="D31" s="13" t="s">
        <v>4</v>
      </c>
      <c r="E31" s="15">
        <v>10000</v>
      </c>
      <c r="F31" s="15">
        <v>0</v>
      </c>
      <c r="G31" s="15">
        <v>304</v>
      </c>
      <c r="H31" s="15">
        <v>287</v>
      </c>
      <c r="I31" s="15">
        <v>575</v>
      </c>
      <c r="J31" s="15">
        <v>8834</v>
      </c>
      <c r="K31" s="14" t="s">
        <v>3</v>
      </c>
    </row>
    <row r="32" spans="1:11">
      <c r="A32" s="13" t="s">
        <v>28</v>
      </c>
      <c r="B32" s="13" t="s">
        <v>27</v>
      </c>
      <c r="C32" s="13" t="s">
        <v>26</v>
      </c>
      <c r="D32" s="13" t="s">
        <v>4</v>
      </c>
      <c r="E32" s="15">
        <v>31091.81</v>
      </c>
      <c r="F32" s="15">
        <v>0</v>
      </c>
      <c r="G32" s="15">
        <v>945.19</v>
      </c>
      <c r="H32" s="15">
        <v>892.33</v>
      </c>
      <c r="I32" s="15">
        <v>75.000000000000341</v>
      </c>
      <c r="J32" s="15">
        <v>29179.29</v>
      </c>
      <c r="K32" s="14" t="s">
        <v>3</v>
      </c>
    </row>
    <row r="33" spans="1:12">
      <c r="A33" s="13" t="s">
        <v>25</v>
      </c>
      <c r="B33" s="13" t="s">
        <v>24</v>
      </c>
      <c r="C33" s="13" t="s">
        <v>23</v>
      </c>
      <c r="D33" s="13" t="s">
        <v>4</v>
      </c>
      <c r="E33" s="15">
        <v>65000</v>
      </c>
      <c r="F33" s="15">
        <v>4427.58</v>
      </c>
      <c r="G33" s="15">
        <v>1976</v>
      </c>
      <c r="H33" s="15">
        <v>1865.5</v>
      </c>
      <c r="I33" s="15">
        <v>25.000000000001819</v>
      </c>
      <c r="J33" s="15">
        <v>56705.919999999998</v>
      </c>
      <c r="K33" s="14" t="s">
        <v>3</v>
      </c>
    </row>
    <row r="34" spans="1:12">
      <c r="A34" s="13" t="s">
        <v>22</v>
      </c>
      <c r="B34" s="13" t="s">
        <v>21</v>
      </c>
      <c r="C34" s="13" t="s">
        <v>18</v>
      </c>
      <c r="D34" s="13" t="s">
        <v>4</v>
      </c>
      <c r="E34" s="15">
        <v>21735</v>
      </c>
      <c r="F34" s="15">
        <v>0</v>
      </c>
      <c r="G34" s="15">
        <v>660.74</v>
      </c>
      <c r="H34" s="15">
        <v>623.79</v>
      </c>
      <c r="I34" s="15">
        <v>474.99999999999886</v>
      </c>
      <c r="J34" s="15">
        <v>19975.47</v>
      </c>
      <c r="K34" s="14" t="s">
        <v>8</v>
      </c>
    </row>
    <row r="35" spans="1:12">
      <c r="A35" s="13" t="s">
        <v>20</v>
      </c>
      <c r="B35" s="13" t="s">
        <v>19</v>
      </c>
      <c r="C35" s="13" t="s">
        <v>18</v>
      </c>
      <c r="D35" s="13" t="s">
        <v>4</v>
      </c>
      <c r="E35" s="15">
        <v>19000.55</v>
      </c>
      <c r="F35" s="15">
        <v>0</v>
      </c>
      <c r="G35" s="15">
        <v>577.62</v>
      </c>
      <c r="H35" s="15">
        <v>545.32000000000005</v>
      </c>
      <c r="I35" s="15">
        <v>74.999999999998636</v>
      </c>
      <c r="J35" s="15">
        <v>17802.61</v>
      </c>
      <c r="K35" s="14" t="s">
        <v>8</v>
      </c>
    </row>
    <row r="36" spans="1:12">
      <c r="A36" s="9" t="s">
        <v>17</v>
      </c>
      <c r="B36" s="9" t="s">
        <v>16</v>
      </c>
      <c r="C36" s="9" t="s">
        <v>15</v>
      </c>
      <c r="D36" s="13" t="s">
        <v>4</v>
      </c>
      <c r="E36" s="12">
        <v>10000</v>
      </c>
      <c r="F36" s="12">
        <v>0</v>
      </c>
      <c r="G36" s="12">
        <v>304</v>
      </c>
      <c r="H36" s="12">
        <v>287</v>
      </c>
      <c r="I36" s="12">
        <v>508.61000000000058</v>
      </c>
      <c r="J36" s="12">
        <v>8900.39</v>
      </c>
      <c r="K36" s="11" t="s">
        <v>8</v>
      </c>
    </row>
    <row r="37" spans="1:12">
      <c r="A37" s="9" t="s">
        <v>14</v>
      </c>
      <c r="B37" s="9" t="s">
        <v>13</v>
      </c>
      <c r="C37" s="9" t="s">
        <v>12</v>
      </c>
      <c r="D37" s="13" t="s">
        <v>4</v>
      </c>
      <c r="E37" s="12">
        <v>15000</v>
      </c>
      <c r="F37" s="12">
        <v>0</v>
      </c>
      <c r="G37" s="12">
        <v>456</v>
      </c>
      <c r="H37" s="12">
        <v>430.5</v>
      </c>
      <c r="I37" s="12">
        <v>25</v>
      </c>
      <c r="J37" s="12">
        <v>14088.5</v>
      </c>
      <c r="K37" s="11" t="s">
        <v>3</v>
      </c>
    </row>
    <row r="38" spans="1:12">
      <c r="A38" s="9" t="s">
        <v>11</v>
      </c>
      <c r="B38" s="9" t="s">
        <v>10</v>
      </c>
      <c r="C38" s="9" t="s">
        <v>9</v>
      </c>
      <c r="D38" s="13" t="s">
        <v>4</v>
      </c>
      <c r="E38" s="12">
        <v>90000</v>
      </c>
      <c r="F38" s="12">
        <v>9753.1200000000008</v>
      </c>
      <c r="G38" s="12">
        <v>2736</v>
      </c>
      <c r="H38" s="12">
        <v>2583</v>
      </c>
      <c r="I38" s="12">
        <v>424.99999999999454</v>
      </c>
      <c r="J38" s="12">
        <v>74502.880000000005</v>
      </c>
      <c r="K38" s="11" t="s">
        <v>8</v>
      </c>
    </row>
    <row r="39" spans="1:12">
      <c r="A39" s="9" t="s">
        <v>7</v>
      </c>
      <c r="B39" s="9" t="s">
        <v>6</v>
      </c>
      <c r="C39" s="9" t="s">
        <v>5</v>
      </c>
      <c r="D39" s="13" t="s">
        <v>4</v>
      </c>
      <c r="E39" s="12">
        <v>10000</v>
      </c>
      <c r="F39" s="12">
        <v>0</v>
      </c>
      <c r="G39" s="12">
        <v>304</v>
      </c>
      <c r="H39" s="12">
        <v>287</v>
      </c>
      <c r="I39" s="12">
        <v>1425.12</v>
      </c>
      <c r="J39" s="12">
        <v>7983.88</v>
      </c>
      <c r="K39" s="11" t="s">
        <v>3</v>
      </c>
    </row>
    <row r="40" spans="1:12">
      <c r="A40" s="9" t="s">
        <v>2</v>
      </c>
      <c r="B40" s="9">
        <f>SUBTOTAL(103,Tabla7[CARGO])</f>
        <v>32</v>
      </c>
      <c r="C40" s="9"/>
      <c r="D40" s="9"/>
      <c r="E40" s="10">
        <f>SUBTOTAL(109,Tabla7[INGRESO BRUTO])</f>
        <v>546623.9</v>
      </c>
      <c r="F40" s="10">
        <f>SUBTOTAL(109,Tabla7[ISR])</f>
        <v>14180.7</v>
      </c>
      <c r="G40" s="10">
        <f>SUBTOTAL(109,Tabla7[SFS])</f>
        <v>16617.36</v>
      </c>
      <c r="H40" s="10">
        <f>SUBTOTAL(109,Tabla7[AFP])</f>
        <v>15688.099999999999</v>
      </c>
      <c r="I40" s="10">
        <f>SUBTOTAL(109,Tabla7[OTROS DESC])</f>
        <v>13676.05</v>
      </c>
      <c r="J40" s="10">
        <f>SUBTOTAL(109,Tabla7[INGRESO NETO])</f>
        <v>486461.68999999994</v>
      </c>
      <c r="K40" s="9"/>
    </row>
    <row r="41" spans="1:12">
      <c r="A41" s="8"/>
      <c r="B41" s="8"/>
      <c r="C41" s="8"/>
      <c r="D41" s="8"/>
      <c r="E41" s="8"/>
      <c r="F41" s="7"/>
      <c r="G41" s="7"/>
      <c r="H41" s="7"/>
      <c r="I41" s="7"/>
      <c r="J41" s="7"/>
      <c r="K41" s="7"/>
    </row>
    <row r="42" spans="1:12">
      <c r="A42" s="8"/>
      <c r="B42" s="8"/>
      <c r="C42" s="8"/>
      <c r="D42" s="8"/>
      <c r="E42" s="8"/>
      <c r="F42" s="7"/>
      <c r="G42" s="7"/>
      <c r="H42" s="7"/>
      <c r="I42" s="7"/>
      <c r="J42" s="7"/>
      <c r="K42" s="7"/>
    </row>
    <row r="43" spans="1:12">
      <c r="A43" s="8"/>
      <c r="B43" s="8"/>
      <c r="C43" s="8"/>
      <c r="D43" s="8"/>
      <c r="E43" s="8"/>
      <c r="F43" s="7"/>
      <c r="G43" s="7"/>
      <c r="H43" s="7"/>
      <c r="I43" s="7"/>
      <c r="J43" s="7"/>
      <c r="K43" s="7"/>
    </row>
    <row r="44" spans="1:12">
      <c r="A44" s="8"/>
      <c r="B44" s="8"/>
      <c r="C44" s="8"/>
      <c r="D44" s="8"/>
      <c r="E44" s="8"/>
      <c r="F44" s="7"/>
      <c r="G44" s="7"/>
      <c r="H44" s="7"/>
      <c r="I44" s="7"/>
      <c r="J44" s="7"/>
      <c r="K44" s="7"/>
    </row>
    <row r="45" spans="1:12">
      <c r="A45" s="6" t="s">
        <v>1</v>
      </c>
      <c r="B45" s="6"/>
    </row>
    <row r="46" spans="1:12">
      <c r="A46" s="5" t="s">
        <v>0</v>
      </c>
      <c r="B46" s="5"/>
      <c r="L46" s="4"/>
    </row>
    <row r="47" spans="1:12">
      <c r="L47" s="3"/>
    </row>
    <row r="48" spans="1:12">
      <c r="L48" s="4"/>
    </row>
    <row r="49" spans="12:12">
      <c r="L49" s="3"/>
    </row>
    <row r="50" spans="12:12" ht="15.75">
      <c r="L50" s="2"/>
    </row>
  </sheetData>
  <pageMargins left="0.23622047244094491" right="0.23622047244094491" top="0.19685039370078741" bottom="0.74803149606299213" header="0.31496062992125984" footer="0.31496062992125984"/>
  <pageSetup paperSize="5" scale="78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E4602-5ECC-473D-BED5-A8364B7A33F9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TRAM.PENS.</vt:lpstr>
      <vt:lpstr>Hoja1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2021-12-28T13:51:52Z</dcterms:created>
  <dcterms:modified xsi:type="dcterms:W3CDTF">2021-12-28T13:52:42Z</dcterms:modified>
</cp:coreProperties>
</file>