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Transparencia Junio\"/>
    </mc:Choice>
  </mc:AlternateContent>
  <xr:revisionPtr revIDLastSave="0" documentId="8_{55C2B9A1-E630-443B-A396-CA5423859926}" xr6:coauthVersionLast="47" xr6:coauthVersionMax="47" xr10:uidLastSave="{00000000-0000-0000-0000-000000000000}"/>
  <bookViews>
    <workbookView xWindow="-120" yWindow="-120" windowWidth="20730" windowHeight="11160" xr2:uid="{01A7BA87-A328-45C0-AE82-0AE2CBA2C53C}"/>
  </bookViews>
  <sheets>
    <sheet name="Relación de Pagos Junio" sheetId="1" r:id="rId1"/>
  </sheets>
  <externalReferences>
    <externalReference r:id="rId2"/>
  </externalReferences>
  <definedNames>
    <definedName name="_xlnm._FilterDatabase" localSheetId="0" hidden="1">'Relación de Pagos Junio'!$A$4:$I$32</definedName>
    <definedName name="_xlnm.Print_Area" localSheetId="0">'Relación de Pagos Junio'!$A$1:$I$53</definedName>
    <definedName name="Borrador" localSheetId="0">#REF!</definedName>
    <definedName name="Borrador">#REF!</definedName>
    <definedName name="CKBANCO">#REF!</definedName>
    <definedName name="CKLIBRO">#REF!</definedName>
    <definedName name="DEVENGADO">'[1]Documento Devengado y Pagado'!$E$4:$E$131</definedName>
    <definedName name="DPAGADO">'[1]Documento Devengado y Pagado'!$J$2:$J$138</definedName>
    <definedName name="NOMBRE" localSheetId="0">#REF!</definedName>
    <definedName name="NOMBRE">#REF!</definedName>
    <definedName name="PAGOJUN" localSheetId="0">#REF!</definedName>
    <definedName name="PAGOJUN">#REF!</definedName>
    <definedName name="_xlnm.Print_Titles" localSheetId="0">'Relación de Pagos Junio'!$1:$4</definedName>
    <definedName name="TTLMAYO" localSheetId="0">#REF!</definedName>
    <definedName name="TTLMAY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1" l="1"/>
  <c r="H6" i="1"/>
  <c r="H7" i="1"/>
  <c r="H8" i="1"/>
  <c r="H9" i="1"/>
  <c r="H10" i="1"/>
  <c r="H11" i="1"/>
  <c r="H12" i="1"/>
  <c r="G6" i="1"/>
  <c r="G7" i="1"/>
  <c r="G8" i="1"/>
  <c r="G9" i="1"/>
  <c r="G10" i="1"/>
  <c r="G11" i="1"/>
  <c r="G12" i="1"/>
  <c r="H5" i="1"/>
  <c r="G5" i="1"/>
  <c r="E8" i="1"/>
  <c r="E9" i="1"/>
  <c r="E10" i="1"/>
  <c r="E11" i="1"/>
  <c r="E12" i="1"/>
  <c r="E7" i="1"/>
  <c r="E6" i="1"/>
  <c r="E5" i="1"/>
  <c r="F32" i="1"/>
  <c r="H31" i="1"/>
  <c r="H25" i="1"/>
  <c r="H24" i="1"/>
  <c r="H23" i="1"/>
  <c r="H22" i="1"/>
  <c r="G32" i="1" l="1"/>
</calcChain>
</file>

<file path=xl/sharedStrings.xml><?xml version="1.0" encoding="utf-8"?>
<sst xmlns="http://schemas.openxmlformats.org/spreadsheetml/2006/main" count="63" uniqueCount="35">
  <si>
    <t>RELACIÓN DE PAGOS</t>
  </si>
  <si>
    <t>PROVEEDOR</t>
  </si>
  <si>
    <t>CONCEPTO</t>
  </si>
  <si>
    <t>FACTURA No./NCF</t>
  </si>
  <si>
    <t>FECHA DE FACTURA</t>
  </si>
  <si>
    <t>FECHA FIN FACTURA</t>
  </si>
  <si>
    <t>MONTO FACTURADO</t>
  </si>
  <si>
    <t>MONTO PAGADO</t>
  </si>
  <si>
    <t>MONTO PENDIENTE</t>
  </si>
  <si>
    <t>ESTADO</t>
  </si>
  <si>
    <t>P.A CATERING,SRL</t>
  </si>
  <si>
    <t xml:space="preserve">ADQUISICION DE ALMUERZO </t>
  </si>
  <si>
    <t>B1500001924</t>
  </si>
  <si>
    <t>B1500001944</t>
  </si>
  <si>
    <t>SECURITY FORCE, SRL</t>
  </si>
  <si>
    <t>SERVICIOS DE SEGURIDAD PRIVADA PARA EL DESFILE NACIONAL DE CARNAVAL 2022</t>
  </si>
  <si>
    <t>B1500000065</t>
  </si>
  <si>
    <t>VIAMAR, S.A.</t>
  </si>
  <si>
    <t>SERVICIOS DE MANTENIMIENTO PREVENTIVO A LOS VEHICULOS, PERTENECIENTE A LA FLOTILLA VEHICULAR DE ESTE MINISTERIO DE CULTURA.</t>
  </si>
  <si>
    <t>B1500007966</t>
  </si>
  <si>
    <t>SERVICIOS PORTATILES DOMINICANO</t>
  </si>
  <si>
    <t xml:space="preserve"> SERVICIOS DE ALQUILERES  DE BAÑOS</t>
  </si>
  <si>
    <t>B1500002193</t>
  </si>
  <si>
    <t>STAGE VISUAL SOUND SVS,SRL</t>
  </si>
  <si>
    <t>SERVICIOS DE ALQUILERES</t>
  </si>
  <si>
    <t>B1500000046</t>
  </si>
  <si>
    <t>ENERGIA ELECTRICA,SA</t>
  </si>
  <si>
    <t>B1500000064</t>
  </si>
  <si>
    <t>COMPLETADO</t>
  </si>
  <si>
    <t>JOAQUIN BUENO YNFANTE</t>
  </si>
  <si>
    <t>SERVICIOS DE MANTENIMIENTO Y REPARACION DE VEHICULOS.</t>
  </si>
  <si>
    <t>B1500000051</t>
  </si>
  <si>
    <t>TOTALES</t>
  </si>
  <si>
    <t>MINISTERIO DE CULTURA
DEPARTAMENTO DE CONTABILIDAD
RELACIÓN DE PAGOS EN RD$  
MES DE JUNIO 2022</t>
  </si>
  <si>
    <t>CUB.3REHABILATACION ELECTRICA E HIDRONIO PARA EL GRAN TEATRO DEL CIBAO Y REHABILITACION DEL SISTEMA ELECTRICO DE LA SEDE 1ER Y 2DO NIVEL DEL MIC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</si>
</sst>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36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43" fontId="3" fillId="2" borderId="4" xfId="1" applyFont="1" applyFill="1" applyBorder="1" applyAlignment="1">
      <alignment vertical="center"/>
    </xf>
    <xf numFmtId="43" fontId="3" fillId="2" borderId="4" xfId="0" applyNumberFormat="1" applyFont="1" applyFill="1" applyBorder="1" applyAlignment="1">
      <alignment vertical="center"/>
    </xf>
    <xf numFmtId="43" fontId="3" fillId="2" borderId="4" xfId="0" applyNumberFormat="1" applyFont="1" applyFill="1" applyBorder="1" applyAlignment="1">
      <alignment horizontal="center" vertical="center"/>
    </xf>
    <xf numFmtId="43" fontId="2" fillId="2" borderId="4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43" fontId="2" fillId="2" borderId="0" xfId="1" applyFont="1" applyFill="1"/>
    <xf numFmtId="0" fontId="2" fillId="2" borderId="0" xfId="0" applyFont="1" applyFill="1"/>
    <xf numFmtId="43" fontId="3" fillId="2" borderId="0" xfId="1" applyFont="1" applyFill="1"/>
    <xf numFmtId="43" fontId="3" fillId="2" borderId="0" xfId="0" applyNumberFormat="1" applyFont="1" applyFill="1"/>
    <xf numFmtId="0" fontId="3" fillId="2" borderId="0" xfId="0" applyFont="1" applyFill="1" applyAlignment="1">
      <alignment horizontal="center"/>
    </xf>
    <xf numFmtId="0" fontId="5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center" vertical="center" wrapText="1"/>
    </xf>
    <xf numFmtId="14" fontId="7" fillId="2" borderId="4" xfId="2" applyNumberFormat="1" applyFont="1" applyFill="1" applyBorder="1" applyAlignment="1">
      <alignment horizontal="center" vertical="center"/>
    </xf>
    <xf numFmtId="43" fontId="5" fillId="2" borderId="4" xfId="3" applyNumberFormat="1" applyFont="1" applyFill="1" applyBorder="1" applyAlignment="1">
      <alignment horizontal="center" vertical="center"/>
    </xf>
    <xf numFmtId="14" fontId="5" fillId="2" borderId="4" xfId="3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4">
    <cellStyle name="Millares" xfId="1" builtinId="3"/>
    <cellStyle name="Millares 2 2" xfId="3" xr:uid="{3B92A15C-100B-4F82-A4FD-554C681A70BC}"/>
    <cellStyle name="Millares_Hoja1" xfId="2" xr:uid="{4D7B9769-8C20-47DE-96F6-685ECBC9F81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957792</xdr:colOff>
      <xdr:row>0</xdr:row>
      <xdr:rowOff>167217</xdr:rowOff>
    </xdr:from>
    <xdr:ext cx="970492" cy="638175"/>
    <xdr:pic>
      <xdr:nvPicPr>
        <xdr:cNvPr id="2" name="Imagen 1">
          <a:extLst>
            <a:ext uri="{FF2B5EF4-FFF2-40B4-BE49-F238E27FC236}">
              <a16:creationId xmlns:a16="http://schemas.microsoft.com/office/drawing/2014/main" id="{FCA3E2AB-FE72-4713-85F8-A233F09A4FA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1267" y="167217"/>
          <a:ext cx="970492" cy="638175"/>
        </a:xfrm>
        <a:prstGeom prst="rect">
          <a:avLst/>
        </a:prstGeom>
      </xdr:spPr>
    </xdr:pic>
    <xdr:clientData/>
  </xdr:oneCellAnchor>
  <xdr:twoCellAnchor>
    <xdr:from>
      <xdr:col>0</xdr:col>
      <xdr:colOff>264583</xdr:colOff>
      <xdr:row>40</xdr:row>
      <xdr:rowOff>74084</xdr:rowOff>
    </xdr:from>
    <xdr:to>
      <xdr:col>0</xdr:col>
      <xdr:colOff>2899833</xdr:colOff>
      <xdr:row>44</xdr:row>
      <xdr:rowOff>95250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6DFE4B0-9E20-4BAE-A8A2-13050D40100C}"/>
            </a:ext>
          </a:extLst>
        </xdr:cNvPr>
        <xdr:cNvSpPr txBox="1"/>
      </xdr:nvSpPr>
      <xdr:spPr>
        <a:xfrm>
          <a:off x="264583" y="6493934"/>
          <a:ext cx="2044700" cy="6307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ROSANNA MOLANO MIGUEL</a:t>
          </a:r>
          <a:endParaRPr lang="es-DO" sz="10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Analista de Contabilidad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Preparado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988483</xdr:colOff>
      <xdr:row>40</xdr:row>
      <xdr:rowOff>102659</xdr:rowOff>
    </xdr:from>
    <xdr:to>
      <xdr:col>3</xdr:col>
      <xdr:colOff>755650</xdr:colOff>
      <xdr:row>44</xdr:row>
      <xdr:rowOff>102658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B5C76B44-ADB6-4DFA-AD07-3B2142B6DAEE}"/>
            </a:ext>
          </a:extLst>
        </xdr:cNvPr>
        <xdr:cNvSpPr txBox="1"/>
      </xdr:nvSpPr>
      <xdr:spPr>
        <a:xfrm>
          <a:off x="3293533" y="6522509"/>
          <a:ext cx="3920067" cy="6095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ANA VIZCAÍNO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Encargada de Contabilidad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Revisado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</a:t>
          </a:r>
          <a:r>
            <a:rPr lang="es-DO" sz="1200" baseline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DO" sz="11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</a:t>
          </a:r>
          <a:endParaRPr lang="es-DO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920751</xdr:colOff>
      <xdr:row>40</xdr:row>
      <xdr:rowOff>84667</xdr:rowOff>
    </xdr:from>
    <xdr:to>
      <xdr:col>8</xdr:col>
      <xdr:colOff>645584</xdr:colOff>
      <xdr:row>44</xdr:row>
      <xdr:rowOff>105833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80B6ECF7-9976-492F-BF4F-936ABE5CE080}"/>
            </a:ext>
          </a:extLst>
        </xdr:cNvPr>
        <xdr:cNvSpPr txBox="1"/>
      </xdr:nvSpPr>
      <xdr:spPr>
        <a:xfrm>
          <a:off x="8283576" y="6504517"/>
          <a:ext cx="3934883" cy="6307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LIÚSIK CUELLO PÉRE</a:t>
          </a:r>
          <a:r>
            <a:rPr lang="es-DO" sz="1000" b="1" u="none" baseline="0">
              <a:latin typeface="Arial" panose="020B0604020202020204" pitchFamily="34" charset="0"/>
              <a:cs typeface="Arial" panose="020B0604020202020204" pitchFamily="34" charset="0"/>
            </a:rPr>
            <a:t>Z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Directora Financiera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Autorizado 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11.Noviembre%202021\Estados%20Financieros\1.Borrador%20Estados%20Financieros%20Min%20Noviembre%20%202021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Tranparencia"/>
      <sheetName val="02.Plantilla ESF"/>
      <sheetName val="03.Plantilla Est. Rendimiento "/>
      <sheetName val="04.Entradas de Ajustes"/>
      <sheetName val="05.Notas EEFF"/>
      <sheetName val="06.Balance de Comprobación"/>
      <sheetName val="07.Bancos"/>
      <sheetName val="07-1.Cheques Anulados"/>
      <sheetName val="08.Cajas Chicas "/>
      <sheetName val="09.Cuentas de Banco"/>
      <sheetName val="10.CUT Museos"/>
      <sheetName val="11.Cuenta Unica "/>
      <sheetName val="12.CU Nota EF"/>
      <sheetName val="13.Inventarios y Suministros"/>
      <sheetName val="14.Inventario Detalle Noviembre"/>
      <sheetName val="15.Cuentas Por Cobrar"/>
      <sheetName val="15-1 Facturas Santiago"/>
      <sheetName val="16.Amortización Póliza 2021"/>
      <sheetName val="17.Anticipo Financiero Total"/>
      <sheetName val="17-1.Anticipo Financiero Noviem"/>
      <sheetName val="18.PPYE "/>
      <sheetName val="19- Adición Activos Noviembre"/>
      <sheetName val="20.Detalle PPYE SIAB NOV"/>
      <sheetName val="21.Cuentas por Pagar Noviem "/>
      <sheetName val="22.Movimiento CXP - Noviembre"/>
      <sheetName val="23.CXP Novien Concepto"/>
      <sheetName val="24.CXP Octubre Pagos Nov"/>
      <sheetName val="25.CXP Agregadas Octubre"/>
      <sheetName val="26. Pagado al 30 de Noviembre"/>
      <sheetName val="27.CXP Pendiente Agosto"/>
      <sheetName val="28.Retenciones y Ajustes"/>
      <sheetName val="28-1.Listado de Retenciones Nov"/>
      <sheetName val="29.Ingresos"/>
      <sheetName val="30.Gastos Generales"/>
      <sheetName val="31.Eje Presupuestos"/>
      <sheetName val="31-1 TD Devengo Auxiliares Novi"/>
      <sheetName val="32.Objetal AF-INV"/>
      <sheetName val="33.Detalle  Transferencias"/>
      <sheetName val="34.Subvenciones"/>
      <sheetName val="Documento Devengado y Pagado"/>
      <sheetName val="Hoja1"/>
      <sheetName val="Transferencias Corrien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2">
          <cell r="J2">
            <v>-10274.9</v>
          </cell>
        </row>
        <row r="3">
          <cell r="J3">
            <v>-37000</v>
          </cell>
        </row>
        <row r="4">
          <cell r="E4">
            <v>-10274.9</v>
          </cell>
          <cell r="J4">
            <v>6319.43</v>
          </cell>
        </row>
        <row r="5">
          <cell r="E5">
            <v>-37000</v>
          </cell>
          <cell r="J5">
            <v>8073.08</v>
          </cell>
        </row>
        <row r="6">
          <cell r="E6">
            <v>-49000</v>
          </cell>
          <cell r="J6">
            <v>9300</v>
          </cell>
        </row>
        <row r="7">
          <cell r="E7">
            <v>-259746.69</v>
          </cell>
          <cell r="J7">
            <v>40680</v>
          </cell>
        </row>
        <row r="8">
          <cell r="E8">
            <v>-129799.71</v>
          </cell>
          <cell r="J8">
            <v>100000</v>
          </cell>
        </row>
        <row r="9">
          <cell r="E9">
            <v>3998966.64</v>
          </cell>
          <cell r="J9">
            <v>100000</v>
          </cell>
        </row>
        <row r="10">
          <cell r="E10">
            <v>11061718.289999999</v>
          </cell>
          <cell r="J10">
            <v>22027</v>
          </cell>
        </row>
        <row r="11">
          <cell r="E11">
            <v>18381.23</v>
          </cell>
          <cell r="J11">
            <v>29130</v>
          </cell>
        </row>
        <row r="12">
          <cell r="E12">
            <v>3550</v>
          </cell>
          <cell r="J12">
            <v>16429998</v>
          </cell>
        </row>
        <row r="13">
          <cell r="E13">
            <v>3050</v>
          </cell>
          <cell r="J13">
            <v>3050</v>
          </cell>
        </row>
        <row r="14">
          <cell r="E14">
            <v>24200</v>
          </cell>
          <cell r="J14">
            <v>4324.47</v>
          </cell>
        </row>
        <row r="15">
          <cell r="E15">
            <v>1332551.93</v>
          </cell>
          <cell r="J15">
            <v>3880.5</v>
          </cell>
        </row>
        <row r="16">
          <cell r="E16">
            <v>85550</v>
          </cell>
          <cell r="J16">
            <v>3550</v>
          </cell>
        </row>
        <row r="17">
          <cell r="E17">
            <v>125080</v>
          </cell>
          <cell r="J17">
            <v>9000</v>
          </cell>
        </row>
        <row r="18">
          <cell r="E18">
            <v>7379831.8200000003</v>
          </cell>
          <cell r="J18">
            <v>6087</v>
          </cell>
        </row>
        <row r="19">
          <cell r="E19">
            <v>23058</v>
          </cell>
          <cell r="J19">
            <v>274</v>
          </cell>
        </row>
        <row r="20">
          <cell r="E20">
            <v>63409.5</v>
          </cell>
          <cell r="J20">
            <v>76464</v>
          </cell>
        </row>
        <row r="21">
          <cell r="E21">
            <v>23058</v>
          </cell>
          <cell r="J21">
            <v>3700000</v>
          </cell>
        </row>
        <row r="22">
          <cell r="E22">
            <v>227469</v>
          </cell>
          <cell r="J22">
            <v>3543236.58</v>
          </cell>
        </row>
        <row r="23">
          <cell r="E23">
            <v>63409.5</v>
          </cell>
          <cell r="J23">
            <v>7518481.71</v>
          </cell>
        </row>
        <row r="24">
          <cell r="E24">
            <v>133736.4</v>
          </cell>
          <cell r="J24">
            <v>3998966.64</v>
          </cell>
        </row>
        <row r="25">
          <cell r="E25">
            <v>511280.39999999997</v>
          </cell>
          <cell r="J25">
            <v>17219.23</v>
          </cell>
        </row>
        <row r="26">
          <cell r="E26">
            <v>11529</v>
          </cell>
          <cell r="J26">
            <v>1162</v>
          </cell>
        </row>
        <row r="27">
          <cell r="E27">
            <v>65903</v>
          </cell>
          <cell r="J27">
            <v>900460.91</v>
          </cell>
        </row>
        <row r="28">
          <cell r="E28">
            <v>83573.5</v>
          </cell>
          <cell r="J28">
            <v>3943197.46</v>
          </cell>
        </row>
        <row r="29">
          <cell r="E29">
            <v>53008.05</v>
          </cell>
          <cell r="J29">
            <v>70800</v>
          </cell>
        </row>
        <row r="30">
          <cell r="E30">
            <v>22450</v>
          </cell>
          <cell r="J30">
            <v>103781</v>
          </cell>
        </row>
        <row r="31">
          <cell r="E31">
            <v>2191695.81</v>
          </cell>
          <cell r="J31">
            <v>330400</v>
          </cell>
        </row>
        <row r="32">
          <cell r="E32">
            <v>730582</v>
          </cell>
          <cell r="J32">
            <v>105350.99</v>
          </cell>
        </row>
        <row r="33">
          <cell r="E33">
            <v>7618046.1900000004</v>
          </cell>
          <cell r="J33">
            <v>58602.58</v>
          </cell>
        </row>
        <row r="34">
          <cell r="E34">
            <v>244398.82</v>
          </cell>
          <cell r="J34">
            <v>11752.8</v>
          </cell>
        </row>
        <row r="35">
          <cell r="E35">
            <v>58115</v>
          </cell>
          <cell r="J35">
            <v>9440</v>
          </cell>
        </row>
        <row r="36">
          <cell r="E36">
            <v>12288.22</v>
          </cell>
          <cell r="J36">
            <v>16142.4</v>
          </cell>
        </row>
        <row r="37">
          <cell r="E37">
            <v>30622.18</v>
          </cell>
          <cell r="J37">
            <v>9067.1200000000008</v>
          </cell>
        </row>
        <row r="38">
          <cell r="E38">
            <v>1000000</v>
          </cell>
          <cell r="J38">
            <v>257779.93</v>
          </cell>
        </row>
        <row r="39">
          <cell r="E39">
            <v>5817000</v>
          </cell>
          <cell r="J39">
            <v>216368.58</v>
          </cell>
        </row>
        <row r="40">
          <cell r="E40">
            <v>4204923</v>
          </cell>
          <cell r="J40">
            <v>24200</v>
          </cell>
        </row>
        <row r="41">
          <cell r="E41">
            <v>14033333</v>
          </cell>
          <cell r="J41">
            <v>22450</v>
          </cell>
        </row>
        <row r="42">
          <cell r="E42">
            <v>56816</v>
          </cell>
          <cell r="J42">
            <v>1332551.93</v>
          </cell>
        </row>
        <row r="43">
          <cell r="E43">
            <v>1250000</v>
          </cell>
          <cell r="J43">
            <v>20000</v>
          </cell>
        </row>
        <row r="44">
          <cell r="E44">
            <v>240000</v>
          </cell>
          <cell r="J44">
            <v>1418</v>
          </cell>
        </row>
        <row r="45">
          <cell r="E45">
            <v>70227.7</v>
          </cell>
          <cell r="J45">
            <v>1420</v>
          </cell>
        </row>
        <row r="46">
          <cell r="E46">
            <v>18256.2</v>
          </cell>
          <cell r="J46">
            <v>220</v>
          </cell>
        </row>
        <row r="47">
          <cell r="E47">
            <v>185260</v>
          </cell>
          <cell r="J47">
            <v>198000</v>
          </cell>
        </row>
        <row r="48">
          <cell r="E48">
            <v>44056</v>
          </cell>
          <cell r="J48">
            <v>14038.2</v>
          </cell>
        </row>
        <row r="49">
          <cell r="E49">
            <v>152600</v>
          </cell>
          <cell r="J49">
            <v>14058</v>
          </cell>
        </row>
        <row r="50">
          <cell r="E50">
            <v>22027</v>
          </cell>
          <cell r="J50">
            <v>1372.8</v>
          </cell>
        </row>
        <row r="51">
          <cell r="E51">
            <v>6131.21</v>
          </cell>
          <cell r="J51">
            <v>55000</v>
          </cell>
        </row>
        <row r="52">
          <cell r="E52">
            <v>122399.7</v>
          </cell>
          <cell r="J52">
            <v>3899.5</v>
          </cell>
        </row>
        <row r="53">
          <cell r="E53">
            <v>46050</v>
          </cell>
          <cell r="J53">
            <v>3905</v>
          </cell>
        </row>
        <row r="54">
          <cell r="E54">
            <v>21942.1</v>
          </cell>
          <cell r="J54">
            <v>605</v>
          </cell>
        </row>
        <row r="55">
          <cell r="E55">
            <v>153941.15</v>
          </cell>
          <cell r="J55">
            <v>116000</v>
          </cell>
        </row>
        <row r="56">
          <cell r="E56">
            <v>52232.21</v>
          </cell>
          <cell r="J56">
            <v>8224.4</v>
          </cell>
        </row>
        <row r="57">
          <cell r="E57">
            <v>1583207.3</v>
          </cell>
          <cell r="J57">
            <v>8236</v>
          </cell>
        </row>
        <row r="58">
          <cell r="E58">
            <v>171943.12</v>
          </cell>
          <cell r="J58">
            <v>1276</v>
          </cell>
        </row>
        <row r="59">
          <cell r="E59">
            <v>15640.34</v>
          </cell>
          <cell r="J59">
            <v>444000</v>
          </cell>
        </row>
        <row r="60">
          <cell r="E60">
            <v>109240</v>
          </cell>
          <cell r="J60">
            <v>31479.599999999999</v>
          </cell>
        </row>
        <row r="61">
          <cell r="E61">
            <v>40680</v>
          </cell>
          <cell r="J61">
            <v>31524</v>
          </cell>
        </row>
        <row r="62">
          <cell r="E62">
            <v>213876</v>
          </cell>
          <cell r="J62">
            <v>4276.8</v>
          </cell>
        </row>
        <row r="63">
          <cell r="E63">
            <v>4437683.46</v>
          </cell>
          <cell r="J63">
            <v>10000</v>
          </cell>
        </row>
        <row r="64">
          <cell r="E64">
            <v>118675</v>
          </cell>
          <cell r="J64">
            <v>709</v>
          </cell>
        </row>
        <row r="65">
          <cell r="E65">
            <v>26812</v>
          </cell>
          <cell r="J65">
            <v>710</v>
          </cell>
        </row>
        <row r="66">
          <cell r="E66">
            <v>3249</v>
          </cell>
          <cell r="J66">
            <v>110</v>
          </cell>
        </row>
        <row r="67">
          <cell r="E67">
            <v>81671</v>
          </cell>
          <cell r="J67">
            <v>1904450</v>
          </cell>
        </row>
        <row r="68">
          <cell r="E68">
            <v>5302</v>
          </cell>
          <cell r="J68">
            <v>135025.51</v>
          </cell>
        </row>
        <row r="69">
          <cell r="E69">
            <v>14968565.26</v>
          </cell>
          <cell r="J69">
            <v>135215.95000000001</v>
          </cell>
        </row>
        <row r="70">
          <cell r="E70">
            <v>18333.330000000002</v>
          </cell>
          <cell r="J70">
            <v>17004.349999999999</v>
          </cell>
        </row>
        <row r="71">
          <cell r="E71">
            <v>733153.35</v>
          </cell>
          <cell r="J71">
            <v>730582</v>
          </cell>
        </row>
        <row r="72">
          <cell r="E72">
            <v>10089120.59</v>
          </cell>
          <cell r="J72">
            <v>20000</v>
          </cell>
        </row>
        <row r="73">
          <cell r="E73">
            <v>442051.47</v>
          </cell>
          <cell r="J73">
            <v>1418</v>
          </cell>
        </row>
        <row r="74">
          <cell r="E74">
            <v>8323887.9000000004</v>
          </cell>
          <cell r="J74">
            <v>1420</v>
          </cell>
        </row>
        <row r="75">
          <cell r="E75">
            <v>343197.19</v>
          </cell>
          <cell r="J75">
            <v>220</v>
          </cell>
        </row>
        <row r="76">
          <cell r="E76">
            <v>2437454.17</v>
          </cell>
          <cell r="J76">
            <v>55000</v>
          </cell>
        </row>
        <row r="77">
          <cell r="E77">
            <v>1171472.22</v>
          </cell>
          <cell r="J77">
            <v>3899.5</v>
          </cell>
        </row>
        <row r="78">
          <cell r="E78">
            <v>520437.22</v>
          </cell>
          <cell r="J78">
            <v>3905</v>
          </cell>
        </row>
        <row r="79">
          <cell r="E79">
            <v>1972341.61</v>
          </cell>
          <cell r="J79">
            <v>605</v>
          </cell>
        </row>
        <row r="80">
          <cell r="E80">
            <v>122075</v>
          </cell>
          <cell r="J80">
            <v>125080</v>
          </cell>
        </row>
        <row r="81">
          <cell r="E81">
            <v>1284166.6499999999</v>
          </cell>
          <cell r="J81">
            <v>85550</v>
          </cell>
        </row>
        <row r="82">
          <cell r="E82">
            <v>554290.56999999995</v>
          </cell>
          <cell r="J82">
            <v>58964.6</v>
          </cell>
        </row>
        <row r="83">
          <cell r="E83">
            <v>10274.9</v>
          </cell>
          <cell r="J83">
            <v>7618046.1900000004</v>
          </cell>
        </row>
        <row r="84">
          <cell r="E84">
            <v>6361</v>
          </cell>
          <cell r="J84">
            <v>972721.2</v>
          </cell>
        </row>
        <row r="85">
          <cell r="E85">
            <v>1500</v>
          </cell>
          <cell r="J85">
            <v>1545021.92</v>
          </cell>
        </row>
        <row r="86">
          <cell r="E86">
            <v>100000</v>
          </cell>
          <cell r="J86">
            <v>83573.5</v>
          </cell>
        </row>
        <row r="87">
          <cell r="E87">
            <v>63409.5</v>
          </cell>
          <cell r="J87">
            <v>244398.82</v>
          </cell>
        </row>
        <row r="88">
          <cell r="E88">
            <v>30000</v>
          </cell>
          <cell r="J88">
            <v>53008.05</v>
          </cell>
        </row>
        <row r="89">
          <cell r="E89">
            <v>1140831.98</v>
          </cell>
          <cell r="J89">
            <v>5817000</v>
          </cell>
        </row>
        <row r="90">
          <cell r="E90">
            <v>5797380.1299999999</v>
          </cell>
          <cell r="J90">
            <v>240000</v>
          </cell>
        </row>
        <row r="91">
          <cell r="E91">
            <v>629870.50000000012</v>
          </cell>
          <cell r="J91">
            <v>1250000</v>
          </cell>
        </row>
        <row r="92">
          <cell r="E92">
            <v>11912439.909999998</v>
          </cell>
          <cell r="J92">
            <v>4204923</v>
          </cell>
        </row>
        <row r="93">
          <cell r="E93">
            <v>9860550.8200000003</v>
          </cell>
          <cell r="J93">
            <v>14033333</v>
          </cell>
        </row>
        <row r="94">
          <cell r="E94">
            <v>17300872.52</v>
          </cell>
          <cell r="J94">
            <v>65903</v>
          </cell>
        </row>
        <row r="95">
          <cell r="E95">
            <v>1875246.9300000002</v>
          </cell>
          <cell r="J95">
            <v>18256.2</v>
          </cell>
        </row>
        <row r="96">
          <cell r="E96">
            <v>33250</v>
          </cell>
          <cell r="J96">
            <v>12288.22</v>
          </cell>
        </row>
        <row r="97">
          <cell r="E97">
            <v>498123.9</v>
          </cell>
          <cell r="J97">
            <v>56816</v>
          </cell>
        </row>
        <row r="98">
          <cell r="E98">
            <v>3550</v>
          </cell>
          <cell r="J98">
            <v>46050</v>
          </cell>
        </row>
        <row r="99">
          <cell r="E99">
            <v>11061718.289999999</v>
          </cell>
          <cell r="J99">
            <v>1000000</v>
          </cell>
        </row>
        <row r="100">
          <cell r="E100">
            <v>10060.790000000001</v>
          </cell>
          <cell r="J100">
            <v>10274.9</v>
          </cell>
        </row>
        <row r="101">
          <cell r="E101">
            <v>62603.02</v>
          </cell>
          <cell r="J101">
            <v>55000</v>
          </cell>
        </row>
        <row r="102">
          <cell r="E102">
            <v>299999.96999999997</v>
          </cell>
          <cell r="J102">
            <v>3899.5</v>
          </cell>
        </row>
        <row r="103">
          <cell r="E103">
            <v>17850791.460000001</v>
          </cell>
          <cell r="J103">
            <v>3905</v>
          </cell>
        </row>
        <row r="104">
          <cell r="E104">
            <v>1125000</v>
          </cell>
          <cell r="J104">
            <v>605</v>
          </cell>
        </row>
        <row r="105">
          <cell r="E105">
            <v>7321000</v>
          </cell>
          <cell r="J105">
            <v>30000</v>
          </cell>
        </row>
        <row r="106">
          <cell r="E106">
            <v>82600</v>
          </cell>
          <cell r="J106">
            <v>989750</v>
          </cell>
        </row>
        <row r="107">
          <cell r="E107">
            <v>1026688.5</v>
          </cell>
          <cell r="J107">
            <v>70173.279999999999</v>
          </cell>
        </row>
        <row r="108">
          <cell r="E108">
            <v>223049.5</v>
          </cell>
          <cell r="J108">
            <v>70272.25</v>
          </cell>
        </row>
        <row r="109">
          <cell r="E109">
            <v>59755.199999999997</v>
          </cell>
          <cell r="J109">
            <v>10636.45</v>
          </cell>
        </row>
        <row r="110">
          <cell r="E110">
            <v>21240</v>
          </cell>
          <cell r="J110">
            <v>5043575</v>
          </cell>
        </row>
        <row r="111">
          <cell r="E111">
            <v>11529</v>
          </cell>
          <cell r="J111">
            <v>354540.77</v>
          </cell>
        </row>
        <row r="112">
          <cell r="E112">
            <v>11529</v>
          </cell>
          <cell r="J112">
            <v>358093.83</v>
          </cell>
        </row>
        <row r="113">
          <cell r="E113">
            <v>47268.9</v>
          </cell>
          <cell r="J113">
            <v>41170.53</v>
          </cell>
        </row>
        <row r="114">
          <cell r="E114">
            <v>129800</v>
          </cell>
          <cell r="J114">
            <v>546623.9</v>
          </cell>
        </row>
        <row r="115">
          <cell r="E115">
            <v>1175678.3500000001</v>
          </cell>
          <cell r="J115">
            <v>38755.629999999997</v>
          </cell>
        </row>
        <row r="116">
          <cell r="E116">
            <v>72747</v>
          </cell>
          <cell r="J116">
            <v>38810.31</v>
          </cell>
        </row>
        <row r="117">
          <cell r="E117">
            <v>1779407.25</v>
          </cell>
          <cell r="J117">
            <v>5680.66</v>
          </cell>
        </row>
        <row r="118">
          <cell r="E118">
            <v>9628120.4800000004</v>
          </cell>
          <cell r="J118">
            <v>10346735.52</v>
          </cell>
        </row>
        <row r="119">
          <cell r="E119">
            <v>358833.33</v>
          </cell>
          <cell r="J119">
            <v>731598.44</v>
          </cell>
        </row>
        <row r="120">
          <cell r="E120">
            <v>81670.600000000006</v>
          </cell>
          <cell r="J120">
            <v>734618.25</v>
          </cell>
        </row>
        <row r="121">
          <cell r="E121">
            <v>39895.800000000003</v>
          </cell>
          <cell r="J121">
            <v>99487.7</v>
          </cell>
        </row>
        <row r="122">
          <cell r="E122">
            <v>100000</v>
          </cell>
          <cell r="J122">
            <v>8574639.0199999996</v>
          </cell>
        </row>
        <row r="123">
          <cell r="E123">
            <v>385862.66</v>
          </cell>
          <cell r="J123">
            <v>600426.57999999996</v>
          </cell>
        </row>
        <row r="124">
          <cell r="E124">
            <v>117614.14</v>
          </cell>
          <cell r="J124">
            <v>608799.38</v>
          </cell>
        </row>
        <row r="125">
          <cell r="E125">
            <v>1800000</v>
          </cell>
          <cell r="J125">
            <v>76685.84</v>
          </cell>
        </row>
        <row r="126">
          <cell r="E126">
            <v>83333.33</v>
          </cell>
          <cell r="J126">
            <v>15552356.630000001</v>
          </cell>
        </row>
        <row r="127">
          <cell r="E127">
            <v>83333.33</v>
          </cell>
          <cell r="J127">
            <v>1058136.97</v>
          </cell>
        </row>
        <row r="128">
          <cell r="E128">
            <v>370000</v>
          </cell>
          <cell r="J128">
            <v>1104217.33</v>
          </cell>
        </row>
        <row r="129">
          <cell r="E129">
            <v>4096299.98</v>
          </cell>
          <cell r="J129">
            <v>136080.53</v>
          </cell>
        </row>
        <row r="130">
          <cell r="E130">
            <v>239333.33</v>
          </cell>
          <cell r="J130">
            <v>58115</v>
          </cell>
        </row>
        <row r="131">
          <cell r="E131">
            <v>176528</v>
          </cell>
          <cell r="J131">
            <v>4130</v>
          </cell>
        </row>
        <row r="132">
          <cell r="J132">
            <v>17812.099999999999</v>
          </cell>
        </row>
        <row r="133">
          <cell r="J133">
            <v>6131.21</v>
          </cell>
        </row>
        <row r="134">
          <cell r="J134">
            <v>3540</v>
          </cell>
        </row>
        <row r="135">
          <cell r="J135">
            <v>3245</v>
          </cell>
        </row>
        <row r="136">
          <cell r="J136">
            <v>17405</v>
          </cell>
        </row>
        <row r="137">
          <cell r="J137">
            <v>6432.18</v>
          </cell>
        </row>
        <row r="138">
          <cell r="J138">
            <v>1125000</v>
          </cell>
        </row>
      </sheetData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C35F2-DB2F-4EA3-93F9-F468A03472DB}">
  <sheetPr>
    <tabColor theme="8"/>
  </sheetPr>
  <dimension ref="A1:K38"/>
  <sheetViews>
    <sheetView tabSelected="1" topLeftCell="A10" zoomScaleNormal="100" zoomScalePageLayoutView="90" workbookViewId="0">
      <selection activeCell="A5" sqref="A5"/>
    </sheetView>
  </sheetViews>
  <sheetFormatPr baseColWidth="10" defaultRowHeight="12" x14ac:dyDescent="0.2"/>
  <cols>
    <col min="1" max="1" width="34.5703125" style="2" customWidth="1"/>
    <col min="2" max="2" width="39.5703125" style="2" customWidth="1"/>
    <col min="3" max="3" width="22.7109375" style="20" customWidth="1"/>
    <col min="4" max="4" width="15.42578125" style="2" customWidth="1"/>
    <col min="5" max="5" width="14.85546875" style="20" customWidth="1"/>
    <col min="6" max="7" width="15.5703125" style="2" customWidth="1"/>
    <col min="8" max="8" width="18.140625" style="2" customWidth="1"/>
    <col min="9" max="9" width="17.140625" style="2" customWidth="1"/>
    <col min="10" max="10" width="11.42578125" style="1"/>
    <col min="11" max="11" width="19" style="2" customWidth="1"/>
    <col min="12" max="16384" width="11.42578125" style="2"/>
  </cols>
  <sheetData>
    <row r="1" spans="1:11" ht="117.75" customHeight="1" x14ac:dyDescent="0.2">
      <c r="A1" s="28" t="s">
        <v>33</v>
      </c>
      <c r="B1" s="29"/>
      <c r="C1" s="29"/>
      <c r="D1" s="29"/>
      <c r="E1" s="29"/>
      <c r="F1" s="29"/>
      <c r="G1" s="29"/>
      <c r="H1" s="29"/>
      <c r="I1" s="29"/>
    </row>
    <row r="3" spans="1:11" ht="18" customHeight="1" x14ac:dyDescent="0.2">
      <c r="A3" s="30" t="s">
        <v>0</v>
      </c>
      <c r="B3" s="31"/>
      <c r="C3" s="31"/>
      <c r="D3" s="31"/>
      <c r="E3" s="31"/>
      <c r="F3" s="31"/>
      <c r="G3" s="31"/>
      <c r="H3" s="31"/>
      <c r="I3" s="32"/>
    </row>
    <row r="4" spans="1:11" s="6" customFormat="1" ht="39.75" customHeight="1" x14ac:dyDescent="0.2">
      <c r="A4" s="3" t="s">
        <v>1</v>
      </c>
      <c r="B4" s="3" t="s">
        <v>2</v>
      </c>
      <c r="C4" s="3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5"/>
    </row>
    <row r="5" spans="1:11" s="1" customFormat="1" ht="54" customHeight="1" x14ac:dyDescent="0.2">
      <c r="A5" s="21" t="s">
        <v>26</v>
      </c>
      <c r="B5" s="22" t="s">
        <v>34</v>
      </c>
      <c r="C5" s="24" t="s">
        <v>27</v>
      </c>
      <c r="D5" s="25">
        <v>44547</v>
      </c>
      <c r="E5" s="27">
        <f>+D5+30</f>
        <v>44577</v>
      </c>
      <c r="F5" s="26">
        <v>309903.39</v>
      </c>
      <c r="G5" s="11">
        <f>+F5</f>
        <v>309903.39</v>
      </c>
      <c r="H5" s="11">
        <f>+F5-G5</f>
        <v>0</v>
      </c>
      <c r="I5" s="13" t="s">
        <v>28</v>
      </c>
      <c r="K5" s="2"/>
    </row>
    <row r="6" spans="1:11" s="1" customFormat="1" ht="36.75" customHeight="1" x14ac:dyDescent="0.2">
      <c r="A6" s="21" t="s">
        <v>29</v>
      </c>
      <c r="B6" s="23" t="s">
        <v>30</v>
      </c>
      <c r="C6" s="24" t="s">
        <v>31</v>
      </c>
      <c r="D6" s="25">
        <v>44634</v>
      </c>
      <c r="E6" s="27">
        <f>+D6+30</f>
        <v>44664</v>
      </c>
      <c r="F6" s="26">
        <v>104807.6</v>
      </c>
      <c r="G6" s="11">
        <f t="shared" ref="G6:G12" si="0">+F6</f>
        <v>104807.6</v>
      </c>
      <c r="H6" s="11">
        <f t="shared" ref="H6:H12" si="1">+F6-G6</f>
        <v>0</v>
      </c>
      <c r="I6" s="13" t="s">
        <v>28</v>
      </c>
      <c r="K6" s="2"/>
    </row>
    <row r="7" spans="1:11" s="1" customFormat="1" ht="25.5" customHeight="1" x14ac:dyDescent="0.2">
      <c r="A7" s="21" t="s">
        <v>10</v>
      </c>
      <c r="B7" s="23" t="s">
        <v>11</v>
      </c>
      <c r="C7" s="24" t="s">
        <v>12</v>
      </c>
      <c r="D7" s="25">
        <v>44594</v>
      </c>
      <c r="E7" s="27">
        <f>+D7+30</f>
        <v>44624</v>
      </c>
      <c r="F7" s="26">
        <v>1025556.29</v>
      </c>
      <c r="G7" s="11">
        <f t="shared" si="0"/>
        <v>1025556.29</v>
      </c>
      <c r="H7" s="11">
        <f t="shared" si="1"/>
        <v>0</v>
      </c>
      <c r="I7" s="13" t="s">
        <v>28</v>
      </c>
      <c r="K7" s="2"/>
    </row>
    <row r="8" spans="1:11" s="1" customFormat="1" ht="25.5" customHeight="1" x14ac:dyDescent="0.2">
      <c r="A8" s="21" t="s">
        <v>10</v>
      </c>
      <c r="B8" s="23" t="s">
        <v>11</v>
      </c>
      <c r="C8" s="24" t="s">
        <v>13</v>
      </c>
      <c r="D8" s="25">
        <v>44621</v>
      </c>
      <c r="E8" s="27">
        <f t="shared" ref="E8:E12" si="2">+D8+30</f>
        <v>44651</v>
      </c>
      <c r="F8" s="26">
        <v>1049082.54</v>
      </c>
      <c r="G8" s="11">
        <f t="shared" si="0"/>
        <v>1049082.54</v>
      </c>
      <c r="H8" s="11">
        <f t="shared" si="1"/>
        <v>0</v>
      </c>
      <c r="I8" s="13" t="s">
        <v>28</v>
      </c>
      <c r="K8" s="2"/>
    </row>
    <row r="9" spans="1:11" s="1" customFormat="1" ht="25.5" customHeight="1" x14ac:dyDescent="0.2">
      <c r="A9" s="21" t="s">
        <v>14</v>
      </c>
      <c r="B9" s="23" t="s">
        <v>15</v>
      </c>
      <c r="C9" s="24" t="s">
        <v>16</v>
      </c>
      <c r="D9" s="25">
        <v>44628</v>
      </c>
      <c r="E9" s="27">
        <f t="shared" si="2"/>
        <v>44658</v>
      </c>
      <c r="F9" s="26">
        <v>149623.82999999999</v>
      </c>
      <c r="G9" s="11">
        <f t="shared" si="0"/>
        <v>149623.82999999999</v>
      </c>
      <c r="H9" s="11">
        <f t="shared" si="1"/>
        <v>0</v>
      </c>
      <c r="I9" s="13" t="s">
        <v>28</v>
      </c>
      <c r="K9" s="2"/>
    </row>
    <row r="10" spans="1:11" s="1" customFormat="1" ht="25.5" customHeight="1" x14ac:dyDescent="0.2">
      <c r="A10" s="21" t="s">
        <v>20</v>
      </c>
      <c r="B10" s="23" t="s">
        <v>21</v>
      </c>
      <c r="C10" s="24" t="s">
        <v>22</v>
      </c>
      <c r="D10" s="25">
        <v>44642</v>
      </c>
      <c r="E10" s="27">
        <f t="shared" si="2"/>
        <v>44672</v>
      </c>
      <c r="F10" s="26">
        <v>226342.88</v>
      </c>
      <c r="G10" s="11">
        <f t="shared" si="0"/>
        <v>226342.88</v>
      </c>
      <c r="H10" s="11">
        <f t="shared" si="1"/>
        <v>0</v>
      </c>
      <c r="I10" s="13" t="s">
        <v>28</v>
      </c>
      <c r="K10" s="2"/>
    </row>
    <row r="11" spans="1:11" s="1" customFormat="1" ht="25.5" customHeight="1" x14ac:dyDescent="0.2">
      <c r="A11" s="21" t="s">
        <v>23</v>
      </c>
      <c r="B11" s="23" t="s">
        <v>24</v>
      </c>
      <c r="C11" s="24" t="s">
        <v>25</v>
      </c>
      <c r="D11" s="25">
        <v>44621</v>
      </c>
      <c r="E11" s="27">
        <f t="shared" si="2"/>
        <v>44651</v>
      </c>
      <c r="F11" s="26">
        <v>82364</v>
      </c>
      <c r="G11" s="11">
        <f t="shared" si="0"/>
        <v>82364</v>
      </c>
      <c r="H11" s="11">
        <f t="shared" si="1"/>
        <v>0</v>
      </c>
      <c r="I11" s="13" t="s">
        <v>28</v>
      </c>
      <c r="K11" s="2"/>
    </row>
    <row r="12" spans="1:11" s="1" customFormat="1" ht="25.5" customHeight="1" x14ac:dyDescent="0.2">
      <c r="A12" s="21" t="s">
        <v>17</v>
      </c>
      <c r="B12" s="23" t="s">
        <v>18</v>
      </c>
      <c r="C12" s="24" t="s">
        <v>19</v>
      </c>
      <c r="D12" s="25">
        <v>44630</v>
      </c>
      <c r="E12" s="27">
        <f t="shared" si="2"/>
        <v>44660</v>
      </c>
      <c r="F12" s="26">
        <v>10456.629999999999</v>
      </c>
      <c r="G12" s="11">
        <f t="shared" si="0"/>
        <v>10456.629999999999</v>
      </c>
      <c r="H12" s="11">
        <f t="shared" si="1"/>
        <v>0</v>
      </c>
      <c r="I12" s="13" t="s">
        <v>28</v>
      </c>
      <c r="K12" s="2"/>
    </row>
    <row r="13" spans="1:11" s="1" customFormat="1" ht="39.75" hidden="1" customHeight="1" x14ac:dyDescent="0.2">
      <c r="A13" s="7"/>
      <c r="B13" s="8"/>
      <c r="C13" s="9"/>
      <c r="D13" s="10"/>
      <c r="E13" s="10"/>
      <c r="F13" s="11"/>
      <c r="G13" s="11"/>
      <c r="H13" s="11"/>
      <c r="I13" s="13" t="s">
        <v>28</v>
      </c>
      <c r="K13" s="2"/>
    </row>
    <row r="14" spans="1:11" s="1" customFormat="1" ht="30" hidden="1" customHeight="1" x14ac:dyDescent="0.2">
      <c r="A14" s="7"/>
      <c r="B14" s="8"/>
      <c r="C14" s="9"/>
      <c r="D14" s="10"/>
      <c r="E14" s="10"/>
      <c r="F14" s="11"/>
      <c r="G14" s="11"/>
      <c r="H14" s="11"/>
      <c r="I14" s="13" t="s">
        <v>28</v>
      </c>
      <c r="K14" s="2"/>
    </row>
    <row r="15" spans="1:11" s="1" customFormat="1" ht="54" hidden="1" customHeight="1" x14ac:dyDescent="0.2">
      <c r="A15" s="7"/>
      <c r="B15" s="8"/>
      <c r="C15" s="9"/>
      <c r="D15" s="10"/>
      <c r="E15" s="10"/>
      <c r="F15" s="11"/>
      <c r="G15" s="11"/>
      <c r="H15" s="11"/>
      <c r="I15" s="13" t="s">
        <v>28</v>
      </c>
      <c r="K15" s="2"/>
    </row>
    <row r="16" spans="1:11" s="1" customFormat="1" ht="37.5" hidden="1" customHeight="1" x14ac:dyDescent="0.2">
      <c r="A16" s="7"/>
      <c r="B16" s="8"/>
      <c r="C16" s="9"/>
      <c r="D16" s="10"/>
      <c r="E16" s="10"/>
      <c r="F16" s="11"/>
      <c r="G16" s="11"/>
      <c r="H16" s="11"/>
      <c r="I16" s="13" t="s">
        <v>28</v>
      </c>
      <c r="K16" s="2"/>
    </row>
    <row r="17" spans="1:11" s="1" customFormat="1" ht="25.5" hidden="1" customHeight="1" x14ac:dyDescent="0.2">
      <c r="A17" s="7"/>
      <c r="B17" s="8"/>
      <c r="C17" s="9"/>
      <c r="D17" s="10"/>
      <c r="E17" s="10"/>
      <c r="F17" s="11"/>
      <c r="G17" s="11"/>
      <c r="H17" s="11"/>
      <c r="I17" s="13" t="s">
        <v>28</v>
      </c>
      <c r="K17" s="2"/>
    </row>
    <row r="18" spans="1:11" s="1" customFormat="1" ht="25.5" hidden="1" customHeight="1" x14ac:dyDescent="0.2">
      <c r="A18" s="7"/>
      <c r="B18" s="8"/>
      <c r="C18" s="9"/>
      <c r="D18" s="10"/>
      <c r="E18" s="10"/>
      <c r="F18" s="11"/>
      <c r="G18" s="11"/>
      <c r="H18" s="11"/>
      <c r="I18" s="13" t="s">
        <v>28</v>
      </c>
      <c r="K18" s="2"/>
    </row>
    <row r="19" spans="1:11" s="1" customFormat="1" ht="65.25" hidden="1" customHeight="1" x14ac:dyDescent="0.2">
      <c r="A19" s="7"/>
      <c r="B19" s="8"/>
      <c r="C19" s="9"/>
      <c r="D19" s="10"/>
      <c r="E19" s="10"/>
      <c r="F19" s="11"/>
      <c r="G19" s="11"/>
      <c r="H19" s="11"/>
      <c r="I19" s="13" t="s">
        <v>28</v>
      </c>
      <c r="K19" s="2"/>
    </row>
    <row r="20" spans="1:11" s="1" customFormat="1" ht="25.5" hidden="1" customHeight="1" x14ac:dyDescent="0.2">
      <c r="A20" s="7"/>
      <c r="B20" s="8"/>
      <c r="C20" s="9"/>
      <c r="D20" s="10"/>
      <c r="E20" s="10"/>
      <c r="F20" s="11"/>
      <c r="G20" s="11"/>
      <c r="H20" s="11"/>
      <c r="I20" s="13" t="s">
        <v>28</v>
      </c>
      <c r="K20" s="2"/>
    </row>
    <row r="21" spans="1:11" s="1" customFormat="1" ht="25.5" hidden="1" customHeight="1" x14ac:dyDescent="0.2">
      <c r="A21" s="7"/>
      <c r="B21" s="8"/>
      <c r="C21" s="9"/>
      <c r="D21" s="10"/>
      <c r="E21" s="10"/>
      <c r="F21" s="11"/>
      <c r="G21" s="11"/>
      <c r="H21" s="11"/>
      <c r="I21" s="13" t="s">
        <v>28</v>
      </c>
      <c r="K21" s="2"/>
    </row>
    <row r="22" spans="1:11" s="1" customFormat="1" ht="63.75" hidden="1" customHeight="1" x14ac:dyDescent="0.2">
      <c r="A22" s="7"/>
      <c r="B22" s="8"/>
      <c r="C22" s="9"/>
      <c r="D22" s="10"/>
      <c r="E22" s="10"/>
      <c r="F22" s="11"/>
      <c r="G22" s="11"/>
      <c r="H22" s="11">
        <f>+F22-G22</f>
        <v>0</v>
      </c>
      <c r="I22" s="13" t="s">
        <v>28</v>
      </c>
      <c r="K22" s="2"/>
    </row>
    <row r="23" spans="1:11" s="1" customFormat="1" ht="25.5" hidden="1" customHeight="1" x14ac:dyDescent="0.2">
      <c r="A23" s="7"/>
      <c r="B23" s="8"/>
      <c r="C23" s="9"/>
      <c r="D23" s="10"/>
      <c r="E23" s="10"/>
      <c r="F23" s="11"/>
      <c r="G23" s="11"/>
      <c r="H23" s="11">
        <f t="shared" ref="H23:H25" si="3">+F23-G23</f>
        <v>0</v>
      </c>
      <c r="I23" s="13" t="s">
        <v>28</v>
      </c>
      <c r="K23" s="2"/>
    </row>
    <row r="24" spans="1:11" s="1" customFormat="1" ht="25.5" hidden="1" customHeight="1" x14ac:dyDescent="0.2">
      <c r="A24" s="7"/>
      <c r="B24" s="8"/>
      <c r="C24" s="9"/>
      <c r="D24" s="10"/>
      <c r="E24" s="10"/>
      <c r="F24" s="11"/>
      <c r="G24" s="11"/>
      <c r="H24" s="11">
        <f t="shared" si="3"/>
        <v>0</v>
      </c>
      <c r="I24" s="13" t="s">
        <v>28</v>
      </c>
      <c r="K24" s="2"/>
    </row>
    <row r="25" spans="1:11" s="1" customFormat="1" ht="43.5" hidden="1" customHeight="1" x14ac:dyDescent="0.2">
      <c r="A25" s="7"/>
      <c r="B25" s="8"/>
      <c r="C25" s="10"/>
      <c r="D25" s="10"/>
      <c r="E25" s="10"/>
      <c r="F25" s="11"/>
      <c r="G25" s="11"/>
      <c r="H25" s="11">
        <f t="shared" si="3"/>
        <v>0</v>
      </c>
      <c r="I25" s="13" t="s">
        <v>28</v>
      </c>
      <c r="K25" s="2"/>
    </row>
    <row r="26" spans="1:11" s="1" customFormat="1" ht="33" hidden="1" customHeight="1" x14ac:dyDescent="0.2">
      <c r="A26" s="7"/>
      <c r="B26" s="8"/>
      <c r="C26" s="10"/>
      <c r="D26" s="10"/>
      <c r="E26" s="10"/>
      <c r="F26" s="11"/>
      <c r="G26" s="11"/>
      <c r="H26" s="11"/>
      <c r="I26" s="13" t="s">
        <v>28</v>
      </c>
      <c r="K26" s="2"/>
    </row>
    <row r="27" spans="1:11" s="1" customFormat="1" ht="30.75" hidden="1" customHeight="1" x14ac:dyDescent="0.2">
      <c r="A27" s="7"/>
      <c r="B27" s="8"/>
      <c r="C27" s="10"/>
      <c r="D27" s="10"/>
      <c r="E27" s="10"/>
      <c r="F27" s="11"/>
      <c r="G27" s="11"/>
      <c r="H27" s="11"/>
      <c r="I27" s="13" t="s">
        <v>28</v>
      </c>
      <c r="K27" s="2"/>
    </row>
    <row r="28" spans="1:11" s="1" customFormat="1" ht="33.75" hidden="1" customHeight="1" x14ac:dyDescent="0.2">
      <c r="A28" s="7"/>
      <c r="B28" s="8"/>
      <c r="C28" s="10"/>
      <c r="D28" s="10"/>
      <c r="E28" s="10"/>
      <c r="F28" s="11"/>
      <c r="G28" s="11"/>
      <c r="H28" s="11"/>
      <c r="I28" s="13" t="s">
        <v>28</v>
      </c>
      <c r="K28" s="2"/>
    </row>
    <row r="29" spans="1:11" s="1" customFormat="1" ht="36" hidden="1" customHeight="1" x14ac:dyDescent="0.2">
      <c r="A29" s="7"/>
      <c r="B29" s="8"/>
      <c r="C29" s="10"/>
      <c r="D29" s="10"/>
      <c r="E29" s="10"/>
      <c r="F29" s="11"/>
      <c r="G29" s="11"/>
      <c r="H29" s="11"/>
      <c r="I29" s="13" t="s">
        <v>28</v>
      </c>
      <c r="K29" s="2"/>
    </row>
    <row r="30" spans="1:11" s="1" customFormat="1" ht="38.25" hidden="1" customHeight="1" x14ac:dyDescent="0.2">
      <c r="A30" s="7"/>
      <c r="B30" s="8"/>
      <c r="C30" s="10"/>
      <c r="D30" s="10"/>
      <c r="E30" s="10"/>
      <c r="F30" s="11"/>
      <c r="G30" s="11"/>
      <c r="H30" s="11"/>
      <c r="I30" s="13" t="s">
        <v>28</v>
      </c>
      <c r="K30" s="2"/>
    </row>
    <row r="31" spans="1:11" s="1" customFormat="1" ht="41.25" hidden="1" customHeight="1" x14ac:dyDescent="0.2">
      <c r="A31" s="7"/>
      <c r="B31" s="8"/>
      <c r="C31" s="10"/>
      <c r="D31" s="10"/>
      <c r="E31" s="10"/>
      <c r="F31" s="11"/>
      <c r="G31" s="11"/>
      <c r="H31" s="11">
        <f t="shared" ref="H31" si="4">+F31-G31</f>
        <v>0</v>
      </c>
      <c r="I31" s="13" t="s">
        <v>28</v>
      </c>
      <c r="K31" s="2"/>
    </row>
    <row r="32" spans="1:11" s="17" customFormat="1" ht="22.5" customHeight="1" x14ac:dyDescent="0.2">
      <c r="A32" s="33" t="s">
        <v>32</v>
      </c>
      <c r="B32" s="34"/>
      <c r="C32" s="34"/>
      <c r="D32" s="34"/>
      <c r="E32" s="35"/>
      <c r="F32" s="14">
        <f>SUBTOTAL(9,F22:F31)</f>
        <v>0</v>
      </c>
      <c r="G32" s="14">
        <f>SUM(G5:G31)</f>
        <v>2958137.16</v>
      </c>
      <c r="H32" s="14">
        <f>SUM(H5:H12)</f>
        <v>0</v>
      </c>
      <c r="I32" s="12"/>
      <c r="J32" s="15"/>
      <c r="K32" s="16"/>
    </row>
    <row r="33" spans="6:11" x14ac:dyDescent="0.2">
      <c r="K33" s="18"/>
    </row>
    <row r="34" spans="6:11" x14ac:dyDescent="0.2">
      <c r="F34" s="18"/>
      <c r="G34" s="18"/>
      <c r="H34" s="18"/>
      <c r="I34" s="18"/>
      <c r="K34" s="19"/>
    </row>
    <row r="35" spans="6:11" x14ac:dyDescent="0.2">
      <c r="F35" s="19"/>
      <c r="G35" s="19"/>
      <c r="H35" s="19"/>
      <c r="I35" s="19"/>
    </row>
    <row r="37" spans="6:11" x14ac:dyDescent="0.2">
      <c r="F37" s="18"/>
    </row>
    <row r="38" spans="6:11" x14ac:dyDescent="0.2">
      <c r="F38" s="19"/>
    </row>
  </sheetData>
  <mergeCells count="3">
    <mergeCell ref="A1:I1"/>
    <mergeCell ref="A3:I3"/>
    <mergeCell ref="A32:E32"/>
  </mergeCells>
  <pageMargins left="0.51181102362204722" right="0.27559055118110237" top="0.39370078740157483" bottom="0.74803149606299213" header="0.31496062992125984" footer="0.31496062992125984"/>
  <pageSetup scale="65" orientation="landscape" r:id="rId1"/>
  <headerFooter>
    <oddFooter>&amp;LRelación de Pagos a Proveedores&amp;R&amp;P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Relación de Pagos Junio</vt:lpstr>
      <vt:lpstr>'Relación de Pagos Junio'!Área_de_impresión</vt:lpstr>
      <vt:lpstr>'Relación de Pagos Junio'!Títulos_a_imprimir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Adonay Santana Torres</dc:creator>
  <cp:lastModifiedBy>Scarlett Garcia</cp:lastModifiedBy>
  <cp:lastPrinted>2022-07-20T19:34:14Z</cp:lastPrinted>
  <dcterms:created xsi:type="dcterms:W3CDTF">2022-06-21T19:48:42Z</dcterms:created>
  <dcterms:modified xsi:type="dcterms:W3CDTF">2022-07-21T19:32:24Z</dcterms:modified>
</cp:coreProperties>
</file>