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43C4FCFC-4E06-4B86-AF4A-BF832716DEF9}" xr6:coauthVersionLast="47" xr6:coauthVersionMax="47" xr10:uidLastSave="{00000000-0000-0000-0000-000000000000}"/>
  <bookViews>
    <workbookView xWindow="-120" yWindow="-120" windowWidth="20730" windowHeight="11160" xr2:uid="{19050D32-94CB-45A9-8506-9B4381DB1F22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G13" i="1"/>
  <c r="H13" i="1"/>
  <c r="I13" i="1"/>
  <c r="J13" i="1"/>
  <c r="K13" i="1"/>
  <c r="L13" i="1"/>
</calcChain>
</file>

<file path=xl/sharedStrings.xml><?xml version="1.0" encoding="utf-8"?>
<sst xmlns="http://schemas.openxmlformats.org/spreadsheetml/2006/main" count="43" uniqueCount="30">
  <si>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</si>
  <si>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</si>
  <si>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</si>
  <si>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</si>
  <si>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</si>
  <si>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</si>
  <si>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</si>
  <si>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MELISA JASMIN DE JESUS BELTRAN</t>
  </si>
  <si>
    <t>MARIA INES VILLANUEVA VIZCAINO</t>
  </si>
  <si>
    <t>DIANESY DE LEON BIVIECA</t>
  </si>
  <si>
    <t>M</t>
  </si>
  <si>
    <t>VICEMINISTERIO DE CREATIVIDAD Y FORMACION ARTISTICA</t>
  </si>
  <si>
    <t>INSTRUCTOR ARTÍSTICO</t>
  </si>
  <si>
    <t>ARMANDO ARIEL HENRIQUEZ GRULLON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</si>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</sst>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525560AC-97AB-493B-97A9-EDBC01F192CF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3A2FADF1-BACC-4B0F-80C7-B4D77AEE3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F1DCB7-0976-4D6B-B81F-5EC005AE57E8}" name="TJULIO466101967158" displayName="TJULIO466101967158" ref="A7:M13" totalsRowCount="1" headerRowDxfId="30" dataDxfId="29" totalsRowDxfId="28" dataCellStyle="Millares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 dataCellStyle="Título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 dataCellStyle="Millares"/>
    <tableColumn id="5" xr3:uid="{2A76C173-1BE5-4258-9D03-F91407F4C729}" name="ISR" totalsRowFunction="sum" dataDxfId="12" totalsRowDxfId="13" dataCellStyle="Millares"/>
    <tableColumn id="8" xr3:uid="{5616D654-D466-490F-A00A-E45102EB9C77}" name="SFS" totalsRowFunction="sum" dataDxfId="10" totalsRowDxfId="11" dataCellStyle="Millares"/>
    <tableColumn id="9" xr3:uid="{09077EE8-ABB9-452D-BBCD-7F4AC6995B02}" name="AFP" totalsRowFunction="sum" dataDxfId="8" totalsRowDxfId="9" dataCellStyle="Millares"/>
    <tableColumn id="6" xr3:uid="{17B55E66-492D-437B-84CF-802AB7218076}" name="OTROS DESC" totalsRowFunction="sum" dataDxfId="6" totalsRowDxfId="7" dataCellStyle="Millares"/>
    <tableColumn id="13" xr3:uid="{32BCFCFC-04DF-4DAF-B2EB-A01E4533B285}" name="INGRESO NETO" totalsRowFunction="sum" dataDxfId="4" totalsRowDxfId="5" dataCellStyle="Millares"/>
    <tableColumn id="14" xr3:uid="{739AFC90-2ACB-4582-A6D0-C5B8A414C233}" name="GENERO" dataDxfId="2" totalsRowDxfId="3" dataCellStyle="Normal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F0A9-D762-4629-B4B1-D920BF325B52}">
  <sheetPr>
    <tabColor rgb="FF00B0F0"/>
    <pageSetUpPr fitToPage="1"/>
  </sheetPr>
  <dimension ref="A1:M235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">
      <c r="G1" s="41"/>
      <c r="H1" s="41"/>
      <c r="I1" s="41"/>
      <c r="J1" s="41"/>
      <c r="K1" s="41"/>
      <c r="L1" s="41"/>
    </row>
    <row r="2" spans="1:13" customFormat="1" ht="15.75">
      <c r="B2" s="40" t="s">
        <v>29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28</v>
      </c>
      <c r="D3" s="39"/>
      <c r="E3" s="39"/>
      <c r="F3" s="39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8"/>
      <c r="F4" s="38"/>
      <c r="G4" s="37"/>
      <c r="H4" s="37"/>
      <c r="I4" s="37"/>
      <c r="J4" s="37"/>
      <c r="K4" s="37"/>
      <c r="L4" s="37"/>
      <c r="M4" s="36"/>
    </row>
    <row r="5" spans="1:13" ht="18.75">
      <c r="B5" s="35" t="s">
        <v>27</v>
      </c>
      <c r="D5" s="34"/>
      <c r="E5" s="34"/>
      <c r="F5" s="34"/>
      <c r="G5" s="33"/>
      <c r="H5" s="33"/>
      <c r="I5" s="33"/>
      <c r="J5" s="33"/>
      <c r="K5" s="33"/>
      <c r="L5" s="32">
        <v>46090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6" customFormat="1" ht="25.5">
      <c r="A7" s="27" t="s">
        <v>26</v>
      </c>
      <c r="B7" s="27" t="s">
        <v>25</v>
      </c>
      <c r="C7" s="27" t="s">
        <v>24</v>
      </c>
      <c r="D7" s="27" t="s">
        <v>23</v>
      </c>
      <c r="E7" s="27" t="s">
        <v>22</v>
      </c>
      <c r="F7" s="27" t="s">
        <v>21</v>
      </c>
      <c r="G7" s="28" t="s">
        <v>20</v>
      </c>
      <c r="H7" s="28" t="s">
        <v>19</v>
      </c>
      <c r="I7" s="28" t="s">
        <v>18</v>
      </c>
      <c r="J7" s="28" t="s">
        <v>17</v>
      </c>
      <c r="K7" s="28" t="s">
        <v>16</v>
      </c>
      <c r="L7" s="28" t="s">
        <v>15</v>
      </c>
      <c r="M7" s="27" t="s">
        <v>14</v>
      </c>
    </row>
    <row r="8" spans="1:13" ht="25.5">
      <c r="A8" s="25" t="s">
        <v>13</v>
      </c>
      <c r="B8" s="25" t="s">
        <v>12</v>
      </c>
      <c r="C8" s="24" t="s">
        <v>11</v>
      </c>
      <c r="D8" s="23" t="s">
        <v>3</v>
      </c>
      <c r="E8" s="23">
        <v>45962</v>
      </c>
      <c r="F8" s="23">
        <v>46142</v>
      </c>
      <c r="G8" s="22">
        <v>70000</v>
      </c>
      <c r="H8" s="21">
        <v>5368.48</v>
      </c>
      <c r="I8" s="21">
        <v>2128</v>
      </c>
      <c r="J8" s="21">
        <v>2009</v>
      </c>
      <c r="K8" s="21">
        <v>25.000000000003638</v>
      </c>
      <c r="L8" s="21">
        <v>60469.52</v>
      </c>
      <c r="M8" s="20" t="s">
        <v>10</v>
      </c>
    </row>
    <row r="9" spans="1:13" ht="25.5">
      <c r="A9" s="25" t="s">
        <v>9</v>
      </c>
      <c r="B9" s="25" t="s">
        <v>5</v>
      </c>
      <c r="C9" s="24" t="s">
        <v>4</v>
      </c>
      <c r="D9" s="23" t="s">
        <v>3</v>
      </c>
      <c r="E9" s="23">
        <v>45962</v>
      </c>
      <c r="F9" s="23">
        <v>46142</v>
      </c>
      <c r="G9" s="22">
        <v>36000</v>
      </c>
      <c r="H9" s="21">
        <v>0</v>
      </c>
      <c r="I9" s="21">
        <v>1094.4000000000001</v>
      </c>
      <c r="J9" s="21">
        <v>1033.2</v>
      </c>
      <c r="K9" s="21">
        <v>24.999999999998181</v>
      </c>
      <c r="L9" s="21">
        <v>33847.4</v>
      </c>
      <c r="M9" s="20" t="s">
        <v>2</v>
      </c>
    </row>
    <row r="10" spans="1:13" ht="25.5">
      <c r="A10" s="25" t="s">
        <v>8</v>
      </c>
      <c r="B10" s="25" t="s">
        <v>5</v>
      </c>
      <c r="C10" s="24" t="s">
        <v>4</v>
      </c>
      <c r="D10" s="23" t="s">
        <v>3</v>
      </c>
      <c r="E10" s="23">
        <v>45962</v>
      </c>
      <c r="F10" s="23">
        <v>46142</v>
      </c>
      <c r="G10" s="22">
        <v>36000</v>
      </c>
      <c r="H10" s="21">
        <v>0</v>
      </c>
      <c r="I10" s="21">
        <v>1094.4000000000001</v>
      </c>
      <c r="J10" s="21">
        <v>1033.2</v>
      </c>
      <c r="K10" s="21">
        <v>24.999999999998181</v>
      </c>
      <c r="L10" s="21">
        <v>33847.4</v>
      </c>
      <c r="M10" s="20" t="s">
        <v>2</v>
      </c>
    </row>
    <row r="11" spans="1:13" ht="25.5">
      <c r="A11" s="25" t="s">
        <v>7</v>
      </c>
      <c r="B11" s="25" t="s">
        <v>5</v>
      </c>
      <c r="C11" s="24" t="s">
        <v>4</v>
      </c>
      <c r="D11" s="23" t="s">
        <v>3</v>
      </c>
      <c r="E11" s="23">
        <v>45931</v>
      </c>
      <c r="F11" s="23">
        <v>46112</v>
      </c>
      <c r="G11" s="22">
        <v>36000</v>
      </c>
      <c r="H11" s="21">
        <v>0</v>
      </c>
      <c r="I11" s="21">
        <v>1094.4000000000001</v>
      </c>
      <c r="J11" s="21">
        <v>1033.2</v>
      </c>
      <c r="K11" s="21">
        <v>24.999999999998181</v>
      </c>
      <c r="L11" s="21">
        <v>33847.4</v>
      </c>
      <c r="M11" s="20" t="s">
        <v>2</v>
      </c>
    </row>
    <row r="12" spans="1:13" ht="25.5">
      <c r="A12" s="25" t="s">
        <v>6</v>
      </c>
      <c r="B12" s="25" t="s">
        <v>5</v>
      </c>
      <c r="C12" s="24" t="s">
        <v>4</v>
      </c>
      <c r="D12" s="23" t="s">
        <v>3</v>
      </c>
      <c r="E12" s="23">
        <v>45962</v>
      </c>
      <c r="F12" s="23">
        <v>46142</v>
      </c>
      <c r="G12" s="22">
        <v>36000</v>
      </c>
      <c r="H12" s="21">
        <v>0</v>
      </c>
      <c r="I12" s="21">
        <v>1094.4000000000001</v>
      </c>
      <c r="J12" s="21">
        <v>1033.2</v>
      </c>
      <c r="K12" s="21">
        <v>24.999999999998181</v>
      </c>
      <c r="L12" s="21">
        <v>33847.4</v>
      </c>
      <c r="M12" s="20" t="s">
        <v>2</v>
      </c>
    </row>
    <row r="13" spans="1:13">
      <c r="A13" s="9" t="s">
        <v>1</v>
      </c>
      <c r="B13" s="19">
        <f>SUBTOTAL(103,TJULIO466101967158[CARGO])</f>
        <v>5</v>
      </c>
      <c r="C13" s="10"/>
      <c r="D13" s="10"/>
      <c r="E13" s="10"/>
      <c r="F13" s="10"/>
      <c r="G13" s="18">
        <f>SUBTOTAL(109,TJULIO466101967158[INGRESO BRUTO])</f>
        <v>214000</v>
      </c>
      <c r="H13" s="17">
        <f>SUBTOTAL(109,TJULIO466101967158[ISR])</f>
        <v>5368.48</v>
      </c>
      <c r="I13" s="17">
        <f>SUBTOTAL(109,TJULIO466101967158[SFS])</f>
        <v>6505.6</v>
      </c>
      <c r="J13" s="17">
        <f>SUBTOTAL(109,TJULIO466101967158[AFP])</f>
        <v>6141.7999999999993</v>
      </c>
      <c r="K13" s="17">
        <f>SUBTOTAL(109,TJULIO466101967158[OTROS DESC])</f>
        <v>124.99999999999636</v>
      </c>
      <c r="L13" s="17">
        <f>SUBTOTAL(109,TJULIO466101967158[INGRESO NETO])</f>
        <v>195859.12</v>
      </c>
      <c r="M13" s="17"/>
    </row>
    <row r="14" spans="1:13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3">
      <c r="A15" s="16"/>
      <c r="B15" s="15"/>
      <c r="C15" s="14"/>
      <c r="D15" s="14"/>
      <c r="G15" s="1"/>
      <c r="H15" s="1"/>
      <c r="I15" s="1"/>
      <c r="J15" s="13"/>
      <c r="K15" s="13"/>
      <c r="L15" s="13"/>
      <c r="M15" s="13"/>
    </row>
    <row r="16" spans="1:13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2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2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 ht="25.5">
      <c r="A20" s="11" t="s">
        <v>0</v>
      </c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10"/>
      <c r="B21" s="8"/>
      <c r="C21" s="7"/>
      <c r="D21" s="6"/>
      <c r="G21" s="1"/>
      <c r="H21" s="1"/>
      <c r="I21" s="1"/>
      <c r="J21" s="4"/>
      <c r="K21" s="4"/>
      <c r="L21" s="4"/>
      <c r="M21" s="3"/>
    </row>
    <row r="22" spans="1:13">
      <c r="A22" s="9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8"/>
      <c r="B235" s="8"/>
      <c r="C235" s="7"/>
      <c r="D235" s="6"/>
      <c r="E235" s="6"/>
      <c r="F235" s="6"/>
      <c r="G235" s="5"/>
      <c r="H235" s="4"/>
      <c r="I235" s="4"/>
      <c r="J235" s="4"/>
      <c r="K235" s="4"/>
      <c r="L235" s="4"/>
      <c r="M235" s="3"/>
    </row>
  </sheetData>
  <conditionalFormatting sqref="A20">
    <cfRule type="duplicateValues" dxfId="1" priority="2"/>
  </conditionalFormatting>
  <conditionalFormatting sqref="A8:A12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7BF16EF-54E8-4D51-8A67-AECBBB32C792}"/>
</file>

<file path=customXml/itemProps2.xml><?xml version="1.0" encoding="utf-8"?>
<ds:datastoreItem xmlns:ds="http://schemas.openxmlformats.org/officeDocument/2006/customXml" ds:itemID="{A862E17F-45BE-4F98-BDC2-A042F6B08A51}"/>
</file>

<file path=customXml/itemProps3.xml><?xml version="1.0" encoding="utf-8"?>
<ds:datastoreItem xmlns:ds="http://schemas.openxmlformats.org/officeDocument/2006/customXml" ds:itemID="{2715833D-53E7-40B2-B687-90D920B0B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2026-03-09T17:33:29Z</dcterms:created>
  <dcterms:modified xsi:type="dcterms:W3CDTF">2026-03-09T17:33:59Z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