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"/>
    </mc:Choice>
  </mc:AlternateContent>
  <xr:revisionPtr revIDLastSave="1" documentId="8_{6A73815C-1273-488E-AEF5-5C4ADDF8A65A}" xr6:coauthVersionLast="47" xr6:coauthVersionMax="47" xr10:uidLastSave="{2514EE06-ACA3-4373-A92A-1E5213D6A81A}"/>
  <bookViews>
    <workbookView xWindow="-120" yWindow="-120" windowWidth="29040" windowHeight="15720" xr2:uid="{AC6497A5-F029-482E-9BB7-965D71D078E7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Codigo">#REF!</definedName>
    <definedName name="CodPresupues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63" i="1"/>
  <c r="F57" i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5" i="1"/>
  <c r="F34" i="1"/>
  <c r="F33" i="1"/>
  <c r="F37" i="1" s="1"/>
  <c r="F26" i="1"/>
  <c r="F39" i="1" s="1"/>
  <c r="F24" i="1"/>
  <c r="F23" i="1"/>
  <c r="F22" i="1"/>
  <c r="F21" i="1"/>
  <c r="I63" i="1" l="1"/>
</calcChain>
</file>

<file path=xl/sharedStrings.xml><?xml version="1.0" encoding="utf-8"?>
<sst xmlns="http://schemas.openxmlformats.org/spreadsheetml/2006/main" count="53" uniqueCount="52">
  <si>
    <t>Estado de Situación Financiera</t>
  </si>
  <si>
    <t>Al 30 Abril   del 2026</t>
  </si>
  <si>
    <t xml:space="preserve"> (Valores en RD$)</t>
  </si>
  <si>
    <t>ABRIL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</si>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</sst>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80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2399E85-FB66-4D47-97C6-41D3A3EF42BD}"/>
            </a:ext>
          </a:extLst>
        </xdr:cNvPr>
        <xdr:cNvSpPr txBox="1"/>
      </xdr:nvSpPr>
      <xdr:spPr>
        <a:xfrm>
          <a:off x="1228725" y="10594396"/>
          <a:ext cx="2537980" cy="4450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57150</xdr:rowOff>
    </xdr:from>
    <xdr:to>
      <xdr:col>6</xdr:col>
      <xdr:colOff>400050</xdr:colOff>
      <xdr:row>81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C8AFF6C-ADA6-4360-9080-B94728976209}"/>
            </a:ext>
          </a:extLst>
        </xdr:cNvPr>
        <xdr:cNvSpPr txBox="1"/>
      </xdr:nvSpPr>
      <xdr:spPr>
        <a:xfrm>
          <a:off x="4895850" y="10582275"/>
          <a:ext cx="22574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1419225</xdr:colOff>
      <xdr:row>1</xdr:row>
      <xdr:rowOff>161925</xdr:rowOff>
    </xdr:from>
    <xdr:to>
      <xdr:col>5</xdr:col>
      <xdr:colOff>152264</xdr:colOff>
      <xdr:row>9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3566A4-3446-4AE2-A4E1-E2CF5FA02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342900"/>
          <a:ext cx="2828789" cy="1438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eliani.gonzalez\AppData\Local\Microsoft\Olk\Attachments\ooa-23f2e837-374a-42f9-b44f-472cc8165d36\dd7f43992014e9bf6c6e51b4557fadab20a8db792102fdc0741cf9d6d0ee9a11\Copia%20de%20Borrador%20Estados%20Financieros%20Abril%202026.xlsx?F3F12459" TargetMode="External"/><Relationship Id="rId1" Type="http://schemas.openxmlformats.org/officeDocument/2006/relationships/externalLinkPath" Target="file:///\\F3F12459\Copia%20de%20Borrador%20Estados%20Financieros%20Abril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6.Balance de Comprobación"/>
      <sheetName val="01.4Plantilla Est. Rendimiento "/>
      <sheetName val="01.2 Plantilla ESF"/>
      <sheetName val="01.3 ESF Transparencia"/>
      <sheetName val="04.Entradas de Ajustes"/>
      <sheetName val="07.Bancos"/>
      <sheetName val="08.Cheques Anulados"/>
      <sheetName val="09.Cajas Chicas "/>
      <sheetName val="10.Cuentas de Banco"/>
      <sheetName val="COLECTORAS ABRIL 2026"/>
      <sheetName val="General Detalles "/>
      <sheetName val="11.Cuenta Unica "/>
      <sheetName val="13.Inventarios y Suministros"/>
      <sheetName val="12.CU Nota EF"/>
      <sheetName val="REPORTE - ABRIL 2026"/>
      <sheetName val="CUENTA POR COBRAR CXC"/>
      <sheetName val="FACTURAS COBRADAS "/>
      <sheetName val="16.Amort. Pólizas 2025-2026"/>
      <sheetName val="02-48 c Amortización Gastos (7)"/>
      <sheetName val="02-48 c Amortización Gastos"/>
      <sheetName val="02-48 c Amortización Gastos (4)"/>
      <sheetName val="02-48 c Amortización Gastos (5)"/>
      <sheetName val="02-48 c Amortización Gastos (6)"/>
      <sheetName val="18.Fondo Eventual "/>
      <sheetName val="19. PPYE  "/>
      <sheetName val="Reporte Gral. Obj. Abril 2026"/>
      <sheetName val="Activos Agregados Abril 2026"/>
      <sheetName val="19.3 Activos por CK y TR"/>
      <sheetName val="20. Obras en Proceso"/>
      <sheetName val="20.1 Obras Terminadas "/>
      <sheetName val="CXP GENERAL ABRIL 2026"/>
      <sheetName val="Agregados ABRIL. 2026"/>
      <sheetName val="Pagados ABRIL. 2026"/>
      <sheetName val="PASIVOS NO CORRIENTE-ACTUA."/>
      <sheetName val="OTROS PASIVOS"/>
      <sheetName val="Otros Pagos abril 26"/>
      <sheetName val="08-2.Mov. CXP - ABRIL  2026"/>
      <sheetName val="Movim. Otras CxP. ABRIL. 2026"/>
      <sheetName val="24.Retenciones y Ajustes"/>
      <sheetName val="Reporte retenciones Abril 2026"/>
      <sheetName val="26.Gastos Generales"/>
      <sheetName val=" 27 Ejec Presupuesto"/>
      <sheetName val="Ejecucion Abril 2026 "/>
      <sheetName val="Listado de Libs. Abril 2026"/>
      <sheetName val="25.Ingresos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 refreshError="1"/>
      <sheetData sheetId="2" refreshError="1"/>
      <sheetData sheetId="3">
        <row r="18">
          <cell r="H18">
            <v>74152623.670000032</v>
          </cell>
        </row>
        <row r="19">
          <cell r="H19">
            <v>4144538.0699999994</v>
          </cell>
        </row>
        <row r="20">
          <cell r="H20">
            <v>16866676.505484398</v>
          </cell>
        </row>
        <row r="21">
          <cell r="H21">
            <v>1352363.79</v>
          </cell>
        </row>
        <row r="30">
          <cell r="H30">
            <v>335161733.69</v>
          </cell>
        </row>
        <row r="31">
          <cell r="H31">
            <v>-166952287.90000001</v>
          </cell>
        </row>
        <row r="32">
          <cell r="H32">
            <v>87068690.140000001</v>
          </cell>
        </row>
        <row r="41">
          <cell r="H41">
            <v>13956072.08</v>
          </cell>
        </row>
        <row r="42">
          <cell r="H42">
            <v>31743325.98</v>
          </cell>
        </row>
        <row r="43">
          <cell r="D43" t="str">
            <v>Otros Proveedores por Clasificar - Tránsitos</v>
          </cell>
          <cell r="H43">
            <v>0</v>
          </cell>
        </row>
        <row r="44">
          <cell r="H44">
            <v>839342.07</v>
          </cell>
        </row>
        <row r="49">
          <cell r="D49" t="str">
            <v xml:space="preserve">Fondos en Consignación </v>
          </cell>
          <cell r="H49">
            <v>105696.34999999998</v>
          </cell>
        </row>
        <row r="59">
          <cell r="H59">
            <v>20536115.350000001</v>
          </cell>
        </row>
        <row r="64">
          <cell r="H64">
            <v>84274390</v>
          </cell>
        </row>
        <row r="65">
          <cell r="H65">
            <v>197807089.69999999</v>
          </cell>
        </row>
        <row r="66">
          <cell r="H66">
            <v>2532305.7166441306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6EB8-8265-46B0-B402-9E99ECAA602C}">
  <sheetPr>
    <tabColor theme="4"/>
  </sheetPr>
  <dimension ref="B2:J83"/>
  <sheetViews>
    <sheetView tabSelected="1" topLeftCell="A24" zoomScaleNormal="100" zoomScaleSheetLayoutView="100" workbookViewId="0">
      <selection activeCell="F40" sqref="F40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74152623.670000032</v>
      </c>
      <c r="I21" s="8"/>
    </row>
    <row r="22" spans="2:9" x14ac:dyDescent="0.2">
      <c r="D22" s="1" t="s">
        <v>8</v>
      </c>
      <c r="F22" s="9">
        <f>+'[1]01.2 Plantilla ESF'!H19</f>
        <v>4144538.0699999994</v>
      </c>
    </row>
    <row r="23" spans="2:9" x14ac:dyDescent="0.2">
      <c r="D23" s="1" t="s">
        <v>9</v>
      </c>
      <c r="F23" s="7">
        <f>+'[1]01.2 Plantilla ESF'!H20</f>
        <v>16866676.505484398</v>
      </c>
    </row>
    <row r="24" spans="2:9" x14ac:dyDescent="0.2">
      <c r="D24" s="1" t="s">
        <v>10</v>
      </c>
      <c r="F24" s="7">
        <f>+'[1]01.2 Plantilla ESF'!H21</f>
        <v>1352363.79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96516202.035484433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335161733.69</v>
      </c>
    </row>
    <row r="34" spans="3:10" x14ac:dyDescent="0.2">
      <c r="D34" s="1" t="s">
        <v>19</v>
      </c>
      <c r="F34" s="7">
        <f>+'[1]01.2 Plantilla ESF'!H31</f>
        <v>-166952287.90000001</v>
      </c>
    </row>
    <row r="35" spans="3:10" x14ac:dyDescent="0.2">
      <c r="D35" s="1" t="s">
        <v>20</v>
      </c>
      <c r="F35" s="11">
        <f>+'[1]01.2 Plantilla ESF'!H32</f>
        <v>87068690.140000001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255278135.93000001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+F26+F37-1</f>
        <v>351794336.96548444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13956072.08</v>
      </c>
    </row>
    <row r="45" spans="3:10" x14ac:dyDescent="0.2">
      <c r="D45" s="1" t="s">
        <v>28</v>
      </c>
      <c r="F45" s="7">
        <f>+'[1]01.2 Plantilla ESF'!H42</f>
        <v>31743325.98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</v>
      </c>
    </row>
    <row r="47" spans="3:10" x14ac:dyDescent="0.2">
      <c r="D47" s="1" t="s">
        <v>29</v>
      </c>
      <c r="F47" s="15">
        <f>+'[1]01.2 Plantilla ESF'!H44</f>
        <v>839342.07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x14ac:dyDescent="0.2">
      <c r="D53" s="1" t="str">
        <f>+'[1]01.2 Plantilla ESF'!D49</f>
        <v xml:space="preserve">Fondos en Consignación </v>
      </c>
      <c r="F53" s="11">
        <f>+'[1]01.2 Plantilla ESF'!H49</f>
        <v>105696.34999999998</v>
      </c>
    </row>
    <row r="54" spans="3:9" x14ac:dyDescent="0.2">
      <c r="C54" s="5" t="s">
        <v>35</v>
      </c>
      <c r="F54" s="12">
        <f>SUM(F44:F53)</f>
        <v>46644436.650000006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ESF'!H59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  <c r="I63" s="18">
        <f>+F39-F74</f>
        <v>-0.45115965604782104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67180552</v>
      </c>
      <c r="I65" s="3"/>
      <c r="J65" s="8"/>
    </row>
    <row r="66" spans="3:10" ht="1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ESF'!H64</f>
        <v>84274390</v>
      </c>
      <c r="I68" s="3"/>
    </row>
    <row r="69" spans="3:10" x14ac:dyDescent="0.2">
      <c r="D69" s="1" t="s">
        <v>47</v>
      </c>
      <c r="F69" s="7">
        <f>+'[1]01.2 Plantilla ESF'!H65</f>
        <v>197807089.69999999</v>
      </c>
      <c r="I69" s="3"/>
    </row>
    <row r="70" spans="3:10" x14ac:dyDescent="0.2">
      <c r="D70" s="1" t="s">
        <v>48</v>
      </c>
      <c r="F70" s="7">
        <f>+'[1]01.2 Plantilla ESF'!H66</f>
        <v>2532305.7166441306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284613785.4166441</v>
      </c>
      <c r="I72" s="3"/>
      <c r="J72" s="8"/>
    </row>
    <row r="73" spans="3:10" ht="15" thickTop="1" x14ac:dyDescent="0.2">
      <c r="F73" s="11"/>
      <c r="I73" s="3"/>
    </row>
    <row r="74" spans="3:10" ht="15" thickBot="1" x14ac:dyDescent="0.25">
      <c r="C74" s="5" t="s">
        <v>51</v>
      </c>
      <c r="F74" s="13">
        <f>+F65+F72</f>
        <v>351794337.4166441</v>
      </c>
      <c r="I74" s="3"/>
    </row>
    <row r="75" spans="3:10" ht="15" thickTop="1" x14ac:dyDescent="0.2">
      <c r="F75" s="11" t="s">
        <v>6</v>
      </c>
      <c r="I75" s="19"/>
    </row>
    <row r="76" spans="3:10" x14ac:dyDescent="0.2">
      <c r="F76" s="11"/>
      <c r="I76" s="19"/>
    </row>
    <row r="77" spans="3:10" x14ac:dyDescent="0.2">
      <c r="F77" s="11"/>
      <c r="I77" s="19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E38398A-E6A2-41B6-8ABB-3FC8C894BD03}"/>
</file>

<file path=customXml/itemProps2.xml><?xml version="1.0" encoding="utf-8"?>
<ds:datastoreItem xmlns:ds="http://schemas.openxmlformats.org/officeDocument/2006/customXml" ds:itemID="{57C7BCB1-71B7-4BB3-9874-3C1BF06DC6DB}"/>
</file>

<file path=customXml/itemProps3.xml><?xml version="1.0" encoding="utf-8"?>
<ds:datastoreItem xmlns:ds="http://schemas.openxmlformats.org/officeDocument/2006/customXml" ds:itemID="{6F93C199-3AA6-4001-AF00-33593F1A4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González Paulino</dc:creator>
  <cp:lastModifiedBy>Eliani Esther González Paulino</cp:lastModifiedBy>
  <dcterms:created xsi:type="dcterms:W3CDTF">2026-05-20T12:33:25Z</dcterms:created>
  <dcterms:modified xsi:type="dcterms:W3CDTF">2026-05-20T15:37:31Z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