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Abril/"/>
    </mc:Choice>
  </mc:AlternateContent>
  <xr:revisionPtr revIDLastSave="0" documentId="8_{F09047FA-49C7-47B8-A8C3-367EDDA968AB}" xr6:coauthVersionLast="47" xr6:coauthVersionMax="47" xr10:uidLastSave="{00000000-0000-0000-0000-000000000000}"/>
  <bookViews>
    <workbookView xWindow="-120" yWindow="-120" windowWidth="20730" windowHeight="11160" xr2:uid="{2BC539ED-1057-4793-8F07-023C3C44A49E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7" i="1" l="1"/>
  <c r="G37" i="1"/>
  <c r="H37" i="1"/>
  <c r="I37" i="1"/>
  <c r="J37" i="1"/>
  <c r="K37" i="1"/>
  <c r="L37" i="1"/>
</calcChain>
</file>

<file path=xl/sharedStrings.xml><?xml version="1.0" encoding="utf-8"?>
<sst xmlns="http://schemas.openxmlformats.org/spreadsheetml/2006/main" count="193" uniqueCount="92">
  <si>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</si>
  <si>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</si>
  <si>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</si>
  <si>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</si>
  <si>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</si>
  <si>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</si>
  <si>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</si>
  <si>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</si>
  <si>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</si>
  <si>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</si>
  <si>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</si>
  <si>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</si>
  <si>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</si>
  <si>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</si>
  <si>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 (A)</t>
  </si>
  <si>
    <t>MARIA NELLY PEÑA DE BUENO</t>
  </si>
  <si>
    <t>TEATRO NACIONAL</t>
  </si>
  <si>
    <t>AUX. DE CONTAB. II</t>
  </si>
  <si>
    <t>ROSMERY ALTAGRACIA SANCHEZ MENDEZ</t>
  </si>
  <si>
    <t>ENC. DE VENTAS Y PROMOCION</t>
  </si>
  <si>
    <t>MARGARET SOLANGE FRIAS COCA</t>
  </si>
  <si>
    <t>MARITZA ENCARNACION VIOLA</t>
  </si>
  <si>
    <t>SUPERVISOR (A)</t>
  </si>
  <si>
    <t>DESIRE JANICE SUAZO CAMPILLO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</si>
  <si>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</si>
  <si>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</si>
  <si>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</si>
  <si>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</si>
  <si>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</si>
  <si>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</si>
  <si>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</si>
  <si>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</si>
  <si>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ANALISTA I</t>
  </si>
  <si>
    <t>PATRICIA ESTEFANY RIVERA MERCEDEZ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</si>
  <si>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</si>
  <si>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</si>
  <si>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</si>
  <si>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</si>
  <si>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</si>
  <si>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 (A) NOMINA</t>
  </si>
  <si>
    <t>LOURDES DE JESUS CAMACHO DE FERREIRA</t>
  </si>
  <si>
    <t>DIVISION DE GESTION Y SUPERVISION DE RECURSOS HUMANOS EN LAS DEPEDENCIAS-MC</t>
  </si>
  <si>
    <t>ANA IZABEL SANTANA VALDEZ</t>
  </si>
  <si>
    <t>DIRECCION DE RELACIONES INTERNACIONALES</t>
  </si>
  <si>
    <t>GESTOR DE PROTOCOLO</t>
  </si>
  <si>
    <t>NOELIA MERCEDES GONZALEZ</t>
  </si>
  <si>
    <t>DEPARTAMENTO DE COOPERACION INTERNACIONAL</t>
  </si>
  <si>
    <t>NATHALY ROSA DOMINGUEZ DE ESPINAL</t>
  </si>
  <si>
    <t>DEPARTAMENTO DE DESARROLLO INSTITUCIONAL</t>
  </si>
  <si>
    <t>ENCARGADO (A)</t>
  </si>
  <si>
    <t>LAUTERIA GENAO MOREL</t>
  </si>
  <si>
    <t>DIVISION DE ESTADISTICAS-MC</t>
  </si>
  <si>
    <t>ANALISTA DE DATOS ESTADÍSTICOS</t>
  </si>
  <si>
    <t>GEMELIN FRANCISCO VALDEZ BALDERA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</si>
  <si>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</si>
  <si>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</si>
  <si>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</si>
  <si>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</si>
  <si>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</si>
  <si>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</si>
  <si>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</si>
  <si>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</si>
  <si>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TECNICO CONTABILIDAD</t>
  </si>
  <si>
    <t>ANA ANTONIA CASTILLO DE CASILLA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</si>
  <si>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</si>
  <si>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</si>
  <si>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</si>
  <si>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</si>
  <si>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</si>
  <si>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DIRECCION ADMINISTRATIVA</t>
  </si>
  <si>
    <t>ANALISTA PRESUPUESTO</t>
  </si>
  <si>
    <t>JULIANA MATEO FELIZ</t>
  </si>
  <si>
    <t>JESUS RAMIREZ SANCHEZ</t>
  </si>
  <si>
    <t>COMISIONADO DOMINICANO DE CULTURA EN LOS ESTADOS UNIDOS</t>
  </si>
  <si>
    <t>ANA KENNIA MORA SILVERIO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</si>
  <si>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</si>
  <si>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</si>
  <si>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</si>
  <si>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</si>
  <si>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</si>
  <si>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</si>
  <si>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</si>
  <si>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</si>
  <si>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</si>
  <si>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</si>
  <si>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</si>
  <si>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</si>
  <si>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</si>
  <si>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ABRIL DE 2026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</si>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</sst>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52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5" fillId="0" borderId="0" xfId="1" applyFont="1" applyFill="1" applyAlignment="1">
      <alignment vertical="top" wrapText="1"/>
    </xf>
    <xf numFmtId="164" fontId="6" fillId="0" borderId="0" xfId="1" applyFont="1" applyFill="1" applyAlignment="1">
      <alignment vertical="top" wrapText="1"/>
    </xf>
    <xf numFmtId="165" fontId="6" fillId="0" borderId="0" xfId="1" applyNumberFormat="1" applyFont="1" applyFill="1" applyAlignment="1">
      <alignment horizontal="center" vertical="top" wrapText="1"/>
    </xf>
    <xf numFmtId="164" fontId="5" fillId="0" borderId="0" xfId="1" applyFont="1" applyAlignment="1">
      <alignment vertical="top" wrapText="1"/>
    </xf>
    <xf numFmtId="164" fontId="5" fillId="0" borderId="0" xfId="1" applyFont="1" applyFill="1" applyBorder="1" applyAlignment="1">
      <alignment vertical="top" wrapText="1"/>
    </xf>
    <xf numFmtId="164" fontId="6" fillId="0" borderId="0" xfId="1" applyFont="1" applyFill="1" applyBorder="1" applyAlignment="1">
      <alignment vertical="top" wrapText="1"/>
    </xf>
    <xf numFmtId="165" fontId="6" fillId="0" borderId="0" xfId="1" applyNumberFormat="1" applyFont="1" applyFill="1" applyBorder="1" applyAlignment="1">
      <alignment horizontal="center" vertical="top" wrapText="1"/>
    </xf>
    <xf numFmtId="4" fontId="5" fillId="0" borderId="0" xfId="4" applyNumberFormat="1" applyFont="1" applyAlignment="1">
      <alignment horizontal="center" vertical="top" wrapText="1"/>
    </xf>
    <xf numFmtId="0" fontId="6" fillId="0" borderId="0" xfId="2" applyNumberFormat="1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9C65848A-E05D-4CFC-944E-53583417EFEA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09FC8EE6-80A8-4584-8A64-7C7307F8A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TEMPOR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33BEB-5B5C-411C-A036-DFDF02CA528A}" name="TJULIO46610196" displayName="TJULIO46610196" ref="A7:M37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07E5-8E27-45C2-84D3-A11D49B73248}">
  <sheetPr>
    <tabColor rgb="FF00B0F0"/>
    <pageSetUpPr fitToPage="1"/>
  </sheetPr>
  <dimension ref="A1:M274"/>
  <sheetViews>
    <sheetView showGridLines="0" tabSelected="1" zoomScaleNormal="100" zoomScaleSheetLayoutView="100" workbookViewId="0"/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41.42578125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51"/>
      <c r="G1" s="51"/>
      <c r="H1" s="51"/>
      <c r="I1" s="51"/>
      <c r="J1" s="51"/>
      <c r="K1" s="51"/>
      <c r="L1" s="50"/>
    </row>
    <row r="2" spans="1:13" customFormat="1" ht="15.75" x14ac:dyDescent="0.25">
      <c r="A2" t="s">
        <v>91</v>
      </c>
      <c r="B2" s="49" t="s">
        <v>90</v>
      </c>
      <c r="C2" s="46"/>
      <c r="D2" s="46"/>
      <c r="E2" s="46"/>
      <c r="F2" s="47"/>
      <c r="G2" s="47"/>
      <c r="H2" s="47"/>
      <c r="I2" s="47"/>
      <c r="J2" s="47"/>
      <c r="K2" s="48"/>
      <c r="L2" s="46"/>
    </row>
    <row r="3" spans="1:13" customFormat="1" ht="15" x14ac:dyDescent="0.25">
      <c r="B3" s="46" t="s">
        <v>89</v>
      </c>
      <c r="D3" s="46"/>
      <c r="E3" s="46"/>
      <c r="F3" s="47"/>
      <c r="G3" s="47"/>
      <c r="H3" s="47"/>
      <c r="I3" s="47"/>
      <c r="J3" s="47"/>
      <c r="K3" s="47"/>
      <c r="L3" s="46"/>
    </row>
    <row r="4" spans="1:13" customFormat="1" ht="15" x14ac:dyDescent="0.25">
      <c r="B4" s="1"/>
      <c r="D4" s="46"/>
      <c r="E4" s="46"/>
      <c r="F4" s="47"/>
      <c r="G4" s="47"/>
      <c r="H4" s="47"/>
      <c r="I4" s="47"/>
      <c r="J4" s="47"/>
      <c r="K4" s="47"/>
      <c r="L4" s="46"/>
    </row>
    <row r="5" spans="1:13" ht="18.75" x14ac:dyDescent="0.3">
      <c r="B5" s="45" t="s">
        <v>88</v>
      </c>
      <c r="D5" s="44"/>
      <c r="E5" s="44"/>
      <c r="F5" s="43"/>
      <c r="G5" s="43"/>
      <c r="H5" s="43"/>
      <c r="I5" s="43"/>
      <c r="J5" s="43"/>
      <c r="K5" s="43"/>
      <c r="L5" s="42">
        <v>46153</v>
      </c>
    </row>
    <row r="6" spans="1:13" x14ac:dyDescent="0.2">
      <c r="A6" s="40"/>
      <c r="B6" s="40"/>
      <c r="C6" s="40"/>
      <c r="D6" s="40"/>
      <c r="E6" s="40"/>
      <c r="F6" s="41"/>
      <c r="G6" s="41"/>
      <c r="H6" s="41"/>
      <c r="I6" s="41"/>
      <c r="J6" s="41"/>
      <c r="K6" s="41"/>
      <c r="L6" s="40"/>
    </row>
    <row r="7" spans="1:13" s="37" customFormat="1" ht="25.5" x14ac:dyDescent="0.2">
      <c r="A7" s="38" t="s">
        <v>87</v>
      </c>
      <c r="B7" s="38" t="s">
        <v>86</v>
      </c>
      <c r="C7" s="38" t="s">
        <v>85</v>
      </c>
      <c r="D7" s="38" t="s">
        <v>84</v>
      </c>
      <c r="E7" s="38" t="s">
        <v>83</v>
      </c>
      <c r="F7" s="38" t="s">
        <v>82</v>
      </c>
      <c r="G7" s="39" t="s">
        <v>81</v>
      </c>
      <c r="H7" s="39" t="s">
        <v>80</v>
      </c>
      <c r="I7" s="39" t="s">
        <v>79</v>
      </c>
      <c r="J7" s="39" t="s">
        <v>78</v>
      </c>
      <c r="K7" s="39" t="s">
        <v>77</v>
      </c>
      <c r="L7" s="39" t="s">
        <v>76</v>
      </c>
      <c r="M7" s="38" t="s">
        <v>75</v>
      </c>
    </row>
    <row r="8" spans="1:13" s="37" customFormat="1" ht="25.5" x14ac:dyDescent="0.2">
      <c r="A8" s="8" t="s">
        <v>74</v>
      </c>
      <c r="B8" s="8" t="s">
        <v>62</v>
      </c>
      <c r="C8" s="27" t="s">
        <v>73</v>
      </c>
      <c r="D8" s="27" t="s">
        <v>4</v>
      </c>
      <c r="E8" s="26">
        <v>46113</v>
      </c>
      <c r="F8" s="26" t="s">
        <v>3</v>
      </c>
      <c r="G8" s="33">
        <v>42000</v>
      </c>
      <c r="H8" s="32">
        <v>8181.46</v>
      </c>
      <c r="I8" s="32">
        <v>1205.4000000000001</v>
      </c>
      <c r="J8" s="32">
        <v>1276.8</v>
      </c>
      <c r="K8" s="32">
        <v>0</v>
      </c>
      <c r="L8" s="32">
        <v>31336.34</v>
      </c>
      <c r="M8" s="23" t="s">
        <v>2</v>
      </c>
    </row>
    <row r="9" spans="1:13" x14ac:dyDescent="0.2">
      <c r="A9" s="8" t="s">
        <v>72</v>
      </c>
      <c r="B9" s="8" t="s">
        <v>70</v>
      </c>
      <c r="C9" s="36" t="s">
        <v>69</v>
      </c>
      <c r="D9" s="27" t="s">
        <v>4</v>
      </c>
      <c r="E9" s="26">
        <v>45108</v>
      </c>
      <c r="F9" s="26" t="s">
        <v>3</v>
      </c>
      <c r="G9" s="33">
        <v>15000</v>
      </c>
      <c r="H9" s="32">
        <v>2628.57</v>
      </c>
      <c r="I9" s="32">
        <v>430.5</v>
      </c>
      <c r="J9" s="32">
        <v>456</v>
      </c>
      <c r="K9" s="32">
        <v>0</v>
      </c>
      <c r="L9" s="32">
        <v>11484.93</v>
      </c>
      <c r="M9" s="35" t="s">
        <v>2</v>
      </c>
    </row>
    <row r="10" spans="1:13" x14ac:dyDescent="0.2">
      <c r="A10" s="8" t="s">
        <v>71</v>
      </c>
      <c r="B10" s="8" t="s">
        <v>70</v>
      </c>
      <c r="C10" s="36" t="s">
        <v>69</v>
      </c>
      <c r="D10" s="27" t="s">
        <v>4</v>
      </c>
      <c r="E10" s="26">
        <v>45108</v>
      </c>
      <c r="F10" s="26" t="s">
        <v>3</v>
      </c>
      <c r="G10" s="33">
        <v>5000</v>
      </c>
      <c r="H10" s="32">
        <v>940.9</v>
      </c>
      <c r="I10" s="32">
        <v>143.5</v>
      </c>
      <c r="J10" s="32">
        <v>152</v>
      </c>
      <c r="K10" s="32">
        <v>0</v>
      </c>
      <c r="L10" s="32">
        <v>3763.6</v>
      </c>
      <c r="M10" s="35" t="s">
        <v>2</v>
      </c>
    </row>
    <row r="11" spans="1:13" x14ac:dyDescent="0.2">
      <c r="A11" s="8" t="s">
        <v>68</v>
      </c>
      <c r="B11" s="8" t="s">
        <v>67</v>
      </c>
      <c r="C11" s="36" t="s">
        <v>66</v>
      </c>
      <c r="D11" s="27" t="s">
        <v>4</v>
      </c>
      <c r="E11" s="26">
        <v>45108</v>
      </c>
      <c r="F11" s="26" t="s">
        <v>3</v>
      </c>
      <c r="G11" s="33">
        <v>5000</v>
      </c>
      <c r="H11" s="32">
        <v>940.9</v>
      </c>
      <c r="I11" s="32">
        <v>143.5</v>
      </c>
      <c r="J11" s="32">
        <v>152</v>
      </c>
      <c r="K11" s="32">
        <v>0</v>
      </c>
      <c r="L11" s="32">
        <v>3763.6</v>
      </c>
      <c r="M11" s="35" t="s">
        <v>2</v>
      </c>
    </row>
    <row r="12" spans="1:13" x14ac:dyDescent="0.2">
      <c r="A12" s="8" t="s">
        <v>65</v>
      </c>
      <c r="B12" s="8" t="s">
        <v>64</v>
      </c>
      <c r="C12" s="36" t="s">
        <v>59</v>
      </c>
      <c r="D12" s="27" t="s">
        <v>4</v>
      </c>
      <c r="E12" s="26">
        <v>45292</v>
      </c>
      <c r="F12" s="26" t="s">
        <v>3</v>
      </c>
      <c r="G12" s="33">
        <v>65000</v>
      </c>
      <c r="H12" s="32">
        <v>14661.91</v>
      </c>
      <c r="I12" s="32">
        <v>1865.5</v>
      </c>
      <c r="J12" s="32">
        <v>1976</v>
      </c>
      <c r="K12" s="32">
        <v>0</v>
      </c>
      <c r="L12" s="32">
        <v>46496.59</v>
      </c>
      <c r="M12" s="35" t="s">
        <v>2</v>
      </c>
    </row>
    <row r="13" spans="1:13" x14ac:dyDescent="0.2">
      <c r="A13" s="8" t="s">
        <v>63</v>
      </c>
      <c r="B13" s="8" t="s">
        <v>62</v>
      </c>
      <c r="C13" s="36" t="s">
        <v>59</v>
      </c>
      <c r="D13" s="27" t="s">
        <v>4</v>
      </c>
      <c r="E13" s="26">
        <v>45931</v>
      </c>
      <c r="F13" s="26" t="s">
        <v>3</v>
      </c>
      <c r="G13" s="33">
        <v>20000</v>
      </c>
      <c r="H13" s="32">
        <v>3514.45</v>
      </c>
      <c r="I13" s="32">
        <v>574</v>
      </c>
      <c r="J13" s="32">
        <v>608</v>
      </c>
      <c r="K13" s="32">
        <v>0</v>
      </c>
      <c r="L13" s="32">
        <v>15303.55</v>
      </c>
      <c r="M13" s="35" t="s">
        <v>2</v>
      </c>
    </row>
    <row r="14" spans="1:13" x14ac:dyDescent="0.2">
      <c r="A14" s="8" t="s">
        <v>61</v>
      </c>
      <c r="B14" s="8" t="s">
        <v>60</v>
      </c>
      <c r="C14" s="36" t="s">
        <v>59</v>
      </c>
      <c r="D14" s="27" t="s">
        <v>4</v>
      </c>
      <c r="E14" s="26">
        <v>45108</v>
      </c>
      <c r="F14" s="26" t="s">
        <v>3</v>
      </c>
      <c r="G14" s="33">
        <v>5000</v>
      </c>
      <c r="H14" s="32">
        <v>940.9</v>
      </c>
      <c r="I14" s="32">
        <v>143.5</v>
      </c>
      <c r="J14" s="32">
        <v>152</v>
      </c>
      <c r="K14" s="32">
        <v>0</v>
      </c>
      <c r="L14" s="32">
        <v>3763.6</v>
      </c>
      <c r="M14" s="35" t="s">
        <v>2</v>
      </c>
    </row>
    <row r="15" spans="1:13" x14ac:dyDescent="0.2">
      <c r="A15" s="8" t="s">
        <v>58</v>
      </c>
      <c r="B15" s="8" t="s">
        <v>57</v>
      </c>
      <c r="C15" s="36" t="s">
        <v>56</v>
      </c>
      <c r="D15" s="27" t="s">
        <v>4</v>
      </c>
      <c r="E15" s="26">
        <v>45597</v>
      </c>
      <c r="F15" s="26" t="s">
        <v>3</v>
      </c>
      <c r="G15" s="33">
        <v>20000</v>
      </c>
      <c r="H15" s="32">
        <v>2810.34</v>
      </c>
      <c r="I15" s="32">
        <v>574</v>
      </c>
      <c r="J15" s="32">
        <v>608</v>
      </c>
      <c r="K15" s="32">
        <v>0</v>
      </c>
      <c r="L15" s="32">
        <v>16007.66</v>
      </c>
      <c r="M15" s="35" t="s">
        <v>34</v>
      </c>
    </row>
    <row r="16" spans="1:13" x14ac:dyDescent="0.2">
      <c r="A16" s="8" t="s">
        <v>55</v>
      </c>
      <c r="B16" s="8" t="s">
        <v>14</v>
      </c>
      <c r="C16" s="36" t="s">
        <v>54</v>
      </c>
      <c r="D16" s="27" t="s">
        <v>4</v>
      </c>
      <c r="E16" s="26">
        <v>45352</v>
      </c>
      <c r="F16" s="26" t="s">
        <v>3</v>
      </c>
      <c r="G16" s="33">
        <v>65000</v>
      </c>
      <c r="H16" s="32">
        <v>14499.41</v>
      </c>
      <c r="I16" s="32">
        <v>1865.5</v>
      </c>
      <c r="J16" s="32">
        <v>1976</v>
      </c>
      <c r="K16" s="32">
        <v>0</v>
      </c>
      <c r="L16" s="32">
        <v>46659.09</v>
      </c>
      <c r="M16" s="35" t="s">
        <v>2</v>
      </c>
    </row>
    <row r="17" spans="1:13" x14ac:dyDescent="0.2">
      <c r="A17" s="8" t="s">
        <v>53</v>
      </c>
      <c r="B17" s="8" t="s">
        <v>52</v>
      </c>
      <c r="C17" s="36" t="s">
        <v>51</v>
      </c>
      <c r="D17" s="27" t="s">
        <v>4</v>
      </c>
      <c r="E17" s="26">
        <v>45931</v>
      </c>
      <c r="F17" s="26" t="s">
        <v>3</v>
      </c>
      <c r="G17" s="33">
        <v>55000</v>
      </c>
      <c r="H17" s="32">
        <v>12617.61</v>
      </c>
      <c r="I17" s="32">
        <v>1578.5</v>
      </c>
      <c r="J17" s="32">
        <v>1672</v>
      </c>
      <c r="K17" s="32">
        <v>0</v>
      </c>
      <c r="L17" s="32">
        <v>39131.89</v>
      </c>
      <c r="M17" s="35" t="s">
        <v>34</v>
      </c>
    </row>
    <row r="18" spans="1:13" x14ac:dyDescent="0.2">
      <c r="A18" s="8" t="s">
        <v>50</v>
      </c>
      <c r="B18" s="8" t="s">
        <v>49</v>
      </c>
      <c r="C18" s="27" t="s">
        <v>48</v>
      </c>
      <c r="D18" s="27" t="s">
        <v>4</v>
      </c>
      <c r="E18" s="26">
        <v>45717</v>
      </c>
      <c r="F18" s="26" t="s">
        <v>3</v>
      </c>
      <c r="G18" s="25">
        <v>20000</v>
      </c>
      <c r="H18" s="24">
        <v>4704.5</v>
      </c>
      <c r="I18" s="24">
        <v>574</v>
      </c>
      <c r="J18" s="24">
        <v>608</v>
      </c>
      <c r="K18" s="31">
        <v>0</v>
      </c>
      <c r="L18" s="24">
        <v>14113.5</v>
      </c>
      <c r="M18" s="23" t="s">
        <v>2</v>
      </c>
    </row>
    <row r="19" spans="1:13" x14ac:dyDescent="0.2">
      <c r="A19" s="8" t="s">
        <v>47</v>
      </c>
      <c r="B19" s="8" t="s">
        <v>6</v>
      </c>
      <c r="C19" s="27" t="s">
        <v>46</v>
      </c>
      <c r="D19" s="27" t="s">
        <v>4</v>
      </c>
      <c r="E19" s="26">
        <v>45108</v>
      </c>
      <c r="F19" s="26" t="s">
        <v>3</v>
      </c>
      <c r="G19" s="25">
        <v>70000</v>
      </c>
      <c r="H19" s="24">
        <v>14293.51</v>
      </c>
      <c r="I19" s="24">
        <v>2009</v>
      </c>
      <c r="J19" s="24">
        <v>2128</v>
      </c>
      <c r="K19" s="31">
        <v>0</v>
      </c>
      <c r="L19" s="24">
        <v>51569.49</v>
      </c>
      <c r="M19" s="23" t="s">
        <v>2</v>
      </c>
    </row>
    <row r="20" spans="1:13" x14ac:dyDescent="0.2">
      <c r="A20" s="8" t="s">
        <v>45</v>
      </c>
      <c r="B20" s="8" t="s">
        <v>44</v>
      </c>
      <c r="C20" s="27" t="s">
        <v>43</v>
      </c>
      <c r="D20" s="27" t="s">
        <v>4</v>
      </c>
      <c r="E20" s="26">
        <v>45108</v>
      </c>
      <c r="F20" s="26" t="s">
        <v>3</v>
      </c>
      <c r="G20" s="25">
        <v>15000</v>
      </c>
      <c r="H20" s="24">
        <v>2808.78</v>
      </c>
      <c r="I20" s="24">
        <v>430.5</v>
      </c>
      <c r="J20" s="24">
        <v>456</v>
      </c>
      <c r="K20" s="31">
        <v>0</v>
      </c>
      <c r="L20" s="24">
        <v>11304.72</v>
      </c>
      <c r="M20" s="23" t="s">
        <v>2</v>
      </c>
    </row>
    <row r="21" spans="1:13" ht="25.5" x14ac:dyDescent="0.2">
      <c r="A21" s="8" t="s">
        <v>42</v>
      </c>
      <c r="B21" s="8" t="s">
        <v>36</v>
      </c>
      <c r="C21" s="27" t="s">
        <v>41</v>
      </c>
      <c r="D21" s="27" t="s">
        <v>4</v>
      </c>
      <c r="E21" s="26">
        <v>46113</v>
      </c>
      <c r="F21" s="26" t="s">
        <v>3</v>
      </c>
      <c r="G21" s="25">
        <v>40000</v>
      </c>
      <c r="H21" s="24">
        <v>8897.26</v>
      </c>
      <c r="I21" s="24">
        <v>1148</v>
      </c>
      <c r="J21" s="24">
        <v>1216</v>
      </c>
      <c r="K21" s="31">
        <v>0</v>
      </c>
      <c r="L21" s="24">
        <v>28738.74</v>
      </c>
      <c r="M21" s="23" t="s">
        <v>2</v>
      </c>
    </row>
    <row r="22" spans="1:13" x14ac:dyDescent="0.2">
      <c r="A22" s="8" t="s">
        <v>40</v>
      </c>
      <c r="B22" s="8" t="s">
        <v>39</v>
      </c>
      <c r="C22" s="27" t="s">
        <v>38</v>
      </c>
      <c r="D22" s="27" t="s">
        <v>4</v>
      </c>
      <c r="E22" s="26">
        <v>45047</v>
      </c>
      <c r="F22" s="26" t="s">
        <v>3</v>
      </c>
      <c r="G22" s="25">
        <v>20000</v>
      </c>
      <c r="H22" s="24">
        <v>4704.5</v>
      </c>
      <c r="I22" s="24">
        <v>574</v>
      </c>
      <c r="J22" s="24">
        <v>608</v>
      </c>
      <c r="K22" s="31">
        <v>0</v>
      </c>
      <c r="L22" s="24">
        <v>14113.5</v>
      </c>
      <c r="M22" s="23" t="s">
        <v>2</v>
      </c>
    </row>
    <row r="23" spans="1:13" ht="25.5" x14ac:dyDescent="0.2">
      <c r="A23" s="8" t="s">
        <v>37</v>
      </c>
      <c r="B23" s="8" t="s">
        <v>36</v>
      </c>
      <c r="C23" s="27" t="s">
        <v>35</v>
      </c>
      <c r="D23" s="27" t="s">
        <v>4</v>
      </c>
      <c r="E23" s="26">
        <v>45200</v>
      </c>
      <c r="F23" s="26" t="s">
        <v>3</v>
      </c>
      <c r="G23" s="25">
        <v>65000</v>
      </c>
      <c r="H23" s="24">
        <v>14873.88</v>
      </c>
      <c r="I23" s="24">
        <v>1865.5</v>
      </c>
      <c r="J23" s="24">
        <v>1976</v>
      </c>
      <c r="K23" s="31">
        <v>0</v>
      </c>
      <c r="L23" s="24">
        <v>46284.62</v>
      </c>
      <c r="M23" s="23" t="s">
        <v>34</v>
      </c>
    </row>
    <row r="24" spans="1:13" ht="25.5" x14ac:dyDescent="0.2">
      <c r="A24" s="8" t="s">
        <v>33</v>
      </c>
      <c r="B24" s="8" t="s">
        <v>32</v>
      </c>
      <c r="C24" s="27" t="s">
        <v>30</v>
      </c>
      <c r="D24" s="27" t="s">
        <v>4</v>
      </c>
      <c r="E24" s="26">
        <v>45962</v>
      </c>
      <c r="F24" s="26" t="s">
        <v>3</v>
      </c>
      <c r="G24" s="25">
        <v>45000</v>
      </c>
      <c r="H24" s="24">
        <v>10585.12</v>
      </c>
      <c r="I24" s="24">
        <v>1291.5</v>
      </c>
      <c r="J24" s="24">
        <v>1368</v>
      </c>
      <c r="K24" s="31">
        <v>0</v>
      </c>
      <c r="L24" s="24">
        <v>31755.38</v>
      </c>
      <c r="M24" s="23" t="s">
        <v>2</v>
      </c>
    </row>
    <row r="25" spans="1:13" ht="25.5" x14ac:dyDescent="0.2">
      <c r="A25" s="8" t="s">
        <v>31</v>
      </c>
      <c r="B25" s="8" t="s">
        <v>6</v>
      </c>
      <c r="C25" s="27" t="s">
        <v>30</v>
      </c>
      <c r="D25" s="27" t="s">
        <v>4</v>
      </c>
      <c r="E25" s="26">
        <v>45108</v>
      </c>
      <c r="F25" s="26" t="s">
        <v>3</v>
      </c>
      <c r="G25" s="33">
        <v>35000</v>
      </c>
      <c r="H25" s="32">
        <v>0</v>
      </c>
      <c r="I25" s="32">
        <v>1004.5</v>
      </c>
      <c r="J25" s="32">
        <v>1064</v>
      </c>
      <c r="K25" s="32">
        <v>0</v>
      </c>
      <c r="L25" s="32">
        <v>32931.5</v>
      </c>
      <c r="M25" s="23" t="s">
        <v>2</v>
      </c>
    </row>
    <row r="26" spans="1:13" ht="25.5" x14ac:dyDescent="0.2">
      <c r="A26" s="8" t="s">
        <v>29</v>
      </c>
      <c r="B26" s="8" t="s">
        <v>28</v>
      </c>
      <c r="C26" s="27" t="s">
        <v>27</v>
      </c>
      <c r="D26" s="27" t="s">
        <v>4</v>
      </c>
      <c r="E26" s="26">
        <v>45108</v>
      </c>
      <c r="F26" s="26" t="s">
        <v>3</v>
      </c>
      <c r="G26" s="25">
        <v>25000</v>
      </c>
      <c r="H26" s="24">
        <v>2810.35</v>
      </c>
      <c r="I26" s="24">
        <v>717.5</v>
      </c>
      <c r="J26" s="24">
        <v>760</v>
      </c>
      <c r="K26" s="31">
        <v>0</v>
      </c>
      <c r="L26" s="24">
        <v>20712.150000000001</v>
      </c>
      <c r="M26" s="23" t="s">
        <v>2</v>
      </c>
    </row>
    <row r="27" spans="1:13" ht="25.5" x14ac:dyDescent="0.2">
      <c r="A27" s="8" t="s">
        <v>26</v>
      </c>
      <c r="B27" s="8" t="s">
        <v>6</v>
      </c>
      <c r="C27" s="27" t="s">
        <v>24</v>
      </c>
      <c r="D27" s="27" t="s">
        <v>4</v>
      </c>
      <c r="E27" s="26">
        <v>45170</v>
      </c>
      <c r="F27" s="26" t="s">
        <v>3</v>
      </c>
      <c r="G27" s="33">
        <v>25000</v>
      </c>
      <c r="H27" s="32">
        <v>2810.35</v>
      </c>
      <c r="I27" s="32">
        <v>717.5</v>
      </c>
      <c r="J27" s="32">
        <v>760</v>
      </c>
      <c r="K27" s="32">
        <v>0</v>
      </c>
      <c r="L27" s="32">
        <v>20712.150000000001</v>
      </c>
      <c r="M27" s="23" t="s">
        <v>2</v>
      </c>
    </row>
    <row r="28" spans="1:13" ht="25.5" x14ac:dyDescent="0.2">
      <c r="A28" s="8" t="s">
        <v>25</v>
      </c>
      <c r="B28" s="8" t="s">
        <v>6</v>
      </c>
      <c r="C28" s="27" t="s">
        <v>24</v>
      </c>
      <c r="D28" s="27" t="s">
        <v>4</v>
      </c>
      <c r="E28" s="26">
        <v>45413</v>
      </c>
      <c r="F28" s="34" t="s">
        <v>3</v>
      </c>
      <c r="G28" s="33">
        <v>25000</v>
      </c>
      <c r="H28" s="32">
        <v>2810.34</v>
      </c>
      <c r="I28" s="32">
        <v>717.5</v>
      </c>
      <c r="J28" s="32">
        <v>760</v>
      </c>
      <c r="K28" s="32">
        <v>0</v>
      </c>
      <c r="L28" s="8">
        <v>20712.16</v>
      </c>
      <c r="M28" s="23" t="s">
        <v>2</v>
      </c>
    </row>
    <row r="29" spans="1:13" x14ac:dyDescent="0.2">
      <c r="A29" s="8" t="s">
        <v>23</v>
      </c>
      <c r="B29" s="8" t="s">
        <v>22</v>
      </c>
      <c r="C29" s="27" t="s">
        <v>16</v>
      </c>
      <c r="D29" s="27" t="s">
        <v>4</v>
      </c>
      <c r="E29" s="26">
        <v>45931</v>
      </c>
      <c r="F29" s="26" t="s">
        <v>3</v>
      </c>
      <c r="G29" s="25">
        <v>38500</v>
      </c>
      <c r="H29" s="24">
        <v>0</v>
      </c>
      <c r="I29" s="24">
        <v>1104.95</v>
      </c>
      <c r="J29" s="24">
        <v>1170.4000000000001</v>
      </c>
      <c r="K29" s="31">
        <v>0</v>
      </c>
      <c r="L29" s="24">
        <v>36224.65</v>
      </c>
      <c r="M29" s="23" t="s">
        <v>2</v>
      </c>
    </row>
    <row r="30" spans="1:13" x14ac:dyDescent="0.2">
      <c r="A30" s="8" t="s">
        <v>21</v>
      </c>
      <c r="B30" s="8" t="s">
        <v>6</v>
      </c>
      <c r="C30" s="27" t="s">
        <v>16</v>
      </c>
      <c r="D30" s="27" t="s">
        <v>4</v>
      </c>
      <c r="E30" s="26">
        <v>45108</v>
      </c>
      <c r="F30" s="30" t="s">
        <v>3</v>
      </c>
      <c r="G30" s="29">
        <v>35000</v>
      </c>
      <c r="H30" s="28">
        <v>5368.45</v>
      </c>
      <c r="I30" s="28">
        <v>1004.5</v>
      </c>
      <c r="J30" s="28">
        <v>1064</v>
      </c>
      <c r="K30" s="28">
        <v>0</v>
      </c>
      <c r="L30" s="8">
        <v>27563.05</v>
      </c>
      <c r="M30" s="23" t="s">
        <v>2</v>
      </c>
    </row>
    <row r="31" spans="1:13" x14ac:dyDescent="0.2">
      <c r="A31" s="8" t="s">
        <v>20</v>
      </c>
      <c r="B31" s="8" t="s">
        <v>19</v>
      </c>
      <c r="C31" s="27" t="s">
        <v>16</v>
      </c>
      <c r="D31" s="27" t="s">
        <v>4</v>
      </c>
      <c r="E31" s="26">
        <v>45108</v>
      </c>
      <c r="F31" s="26" t="s">
        <v>3</v>
      </c>
      <c r="G31" s="25">
        <v>20000</v>
      </c>
      <c r="H31" s="24">
        <v>0</v>
      </c>
      <c r="I31" s="24">
        <v>574</v>
      </c>
      <c r="J31" s="24">
        <v>608</v>
      </c>
      <c r="K31" s="24">
        <v>0</v>
      </c>
      <c r="L31" s="24">
        <v>18818</v>
      </c>
      <c r="M31" s="23" t="s">
        <v>2</v>
      </c>
    </row>
    <row r="32" spans="1:13" x14ac:dyDescent="0.2">
      <c r="A32" s="8" t="s">
        <v>18</v>
      </c>
      <c r="B32" s="8" t="s">
        <v>17</v>
      </c>
      <c r="C32" s="27" t="s">
        <v>16</v>
      </c>
      <c r="D32" s="27" t="s">
        <v>4</v>
      </c>
      <c r="E32" s="26">
        <v>46113</v>
      </c>
      <c r="F32" s="26" t="s">
        <v>3</v>
      </c>
      <c r="G32" s="25">
        <v>20000</v>
      </c>
      <c r="H32" s="24">
        <v>4384.74</v>
      </c>
      <c r="I32" s="24">
        <v>574</v>
      </c>
      <c r="J32" s="24">
        <v>608</v>
      </c>
      <c r="K32" s="24">
        <v>0</v>
      </c>
      <c r="L32" s="24">
        <v>14433.26</v>
      </c>
      <c r="M32" s="23" t="s">
        <v>2</v>
      </c>
    </row>
    <row r="33" spans="1:13" ht="25.5" x14ac:dyDescent="0.2">
      <c r="A33" s="8" t="s">
        <v>15</v>
      </c>
      <c r="B33" s="8" t="s">
        <v>14</v>
      </c>
      <c r="C33" s="27" t="s">
        <v>13</v>
      </c>
      <c r="D33" s="27" t="s">
        <v>4</v>
      </c>
      <c r="E33" s="26">
        <v>45170</v>
      </c>
      <c r="F33" s="30" t="s">
        <v>3</v>
      </c>
      <c r="G33" s="29">
        <v>20000</v>
      </c>
      <c r="H33" s="28">
        <v>1825.98</v>
      </c>
      <c r="I33" s="28">
        <v>574</v>
      </c>
      <c r="J33" s="28">
        <v>608</v>
      </c>
      <c r="K33" s="28">
        <v>0</v>
      </c>
      <c r="L33" s="8">
        <v>16992.02</v>
      </c>
      <c r="M33" s="23" t="s">
        <v>2</v>
      </c>
    </row>
    <row r="34" spans="1:13" ht="25.5" x14ac:dyDescent="0.2">
      <c r="A34" s="8" t="s">
        <v>12</v>
      </c>
      <c r="B34" s="8" t="s">
        <v>11</v>
      </c>
      <c r="C34" s="27" t="s">
        <v>8</v>
      </c>
      <c r="D34" s="27" t="s">
        <v>4</v>
      </c>
      <c r="E34" s="26">
        <v>45352</v>
      </c>
      <c r="F34" s="30" t="s">
        <v>3</v>
      </c>
      <c r="G34" s="29">
        <v>35000</v>
      </c>
      <c r="H34" s="28">
        <v>2810.33</v>
      </c>
      <c r="I34" s="28">
        <v>1004.5</v>
      </c>
      <c r="J34" s="28">
        <v>1064</v>
      </c>
      <c r="K34" s="28">
        <v>0</v>
      </c>
      <c r="L34" s="8">
        <v>30121.17</v>
      </c>
      <c r="M34" s="23" t="s">
        <v>2</v>
      </c>
    </row>
    <row r="35" spans="1:13" ht="25.5" x14ac:dyDescent="0.2">
      <c r="A35" s="8" t="s">
        <v>10</v>
      </c>
      <c r="B35" s="8" t="s">
        <v>9</v>
      </c>
      <c r="C35" s="27" t="s">
        <v>8</v>
      </c>
      <c r="D35" s="27" t="s">
        <v>4</v>
      </c>
      <c r="E35" s="26">
        <v>45261</v>
      </c>
      <c r="F35" s="26" t="s">
        <v>3</v>
      </c>
      <c r="G35" s="25">
        <v>20000</v>
      </c>
      <c r="H35" s="24">
        <v>1729.99</v>
      </c>
      <c r="I35" s="24">
        <v>574</v>
      </c>
      <c r="J35" s="24">
        <v>608</v>
      </c>
      <c r="K35" s="24">
        <v>0</v>
      </c>
      <c r="L35" s="24">
        <v>17088.009999999998</v>
      </c>
      <c r="M35" s="23" t="s">
        <v>2</v>
      </c>
    </row>
    <row r="36" spans="1:13" x14ac:dyDescent="0.2">
      <c r="A36" s="8" t="s">
        <v>7</v>
      </c>
      <c r="B36" s="8" t="s">
        <v>6</v>
      </c>
      <c r="C36" s="27" t="s">
        <v>5</v>
      </c>
      <c r="D36" s="27" t="s">
        <v>4</v>
      </c>
      <c r="E36" s="26">
        <v>44986</v>
      </c>
      <c r="F36" s="26" t="s">
        <v>3</v>
      </c>
      <c r="G36" s="25">
        <v>13000</v>
      </c>
      <c r="H36" s="24">
        <v>0</v>
      </c>
      <c r="I36" s="24">
        <v>373.1</v>
      </c>
      <c r="J36" s="24">
        <v>395.2</v>
      </c>
      <c r="K36" s="24">
        <v>0</v>
      </c>
      <c r="L36" s="24">
        <v>12231.7</v>
      </c>
      <c r="M36" s="23" t="s">
        <v>2</v>
      </c>
    </row>
    <row r="37" spans="1:13" x14ac:dyDescent="0.2">
      <c r="A37" s="16" t="s">
        <v>1</v>
      </c>
      <c r="B37" s="15">
        <f>SUBTOTAL(103,TJULIO46610196[CARGO])</f>
        <v>29</v>
      </c>
      <c r="C37" s="14"/>
      <c r="D37" s="14"/>
      <c r="E37" s="14"/>
      <c r="F37" s="14"/>
      <c r="G37" s="13">
        <f>SUBTOTAL(109,TJULIO46610196[INGRESO BRUTO])</f>
        <v>883500</v>
      </c>
      <c r="H37" s="12">
        <f>SUBTOTAL(109,TJULIO46610196[ISR])</f>
        <v>147154.52999999997</v>
      </c>
      <c r="I37" s="12">
        <f>SUBTOTAL(109,TJULIO46610196[SFS])</f>
        <v>25356.45</v>
      </c>
      <c r="J37" s="12">
        <f>SUBTOTAL(109,TJULIO46610196[AFP])</f>
        <v>26858.400000000001</v>
      </c>
      <c r="K37" s="12">
        <f>SUBTOTAL(109,TJULIO46610196[OTROS DESC])</f>
        <v>0</v>
      </c>
      <c r="L37" s="12">
        <f>SUBTOTAL(109,TJULIO46610196[INGRESO NETO])</f>
        <v>684130.62</v>
      </c>
      <c r="M37" s="12"/>
    </row>
    <row r="38" spans="1:13" x14ac:dyDescent="0.2">
      <c r="A38" s="22"/>
      <c r="B38" s="22"/>
      <c r="C38" s="21"/>
      <c r="D38" s="20"/>
      <c r="E38" s="20"/>
      <c r="F38" s="19"/>
      <c r="G38" s="18"/>
      <c r="H38" s="18"/>
      <c r="I38" s="18"/>
      <c r="J38" s="18"/>
      <c r="K38" s="18"/>
      <c r="L38" s="17"/>
    </row>
    <row r="39" spans="1:13" x14ac:dyDescent="0.2">
      <c r="A39" s="16"/>
      <c r="B39" s="15"/>
      <c r="C39" s="14"/>
      <c r="D39" s="14"/>
      <c r="E39" s="14"/>
      <c r="F39" s="13"/>
      <c r="G39" s="12"/>
      <c r="H39" s="12"/>
      <c r="I39" s="12"/>
      <c r="J39" s="12"/>
      <c r="K39" s="12"/>
      <c r="L39" s="12"/>
    </row>
    <row r="40" spans="1:13" x14ac:dyDescent="0.2">
      <c r="A40" s="11"/>
      <c r="B40" s="8"/>
      <c r="C40" s="7"/>
      <c r="D40" s="6"/>
      <c r="E40" s="6"/>
      <c r="F40" s="5"/>
      <c r="G40" s="4"/>
      <c r="H40" s="4"/>
      <c r="I40" s="4"/>
      <c r="J40" s="4"/>
      <c r="K40" s="4"/>
      <c r="L40" s="3"/>
    </row>
    <row r="41" spans="1:13" x14ac:dyDescent="0.2">
      <c r="A41" s="11"/>
      <c r="B41" s="8"/>
      <c r="C41" s="7"/>
      <c r="D41" s="6"/>
      <c r="E41" s="6"/>
      <c r="F41" s="5"/>
      <c r="G41" s="4"/>
      <c r="H41" s="4"/>
      <c r="I41" s="4"/>
      <c r="J41" s="4"/>
      <c r="K41" s="4"/>
      <c r="L41" s="3"/>
    </row>
    <row r="42" spans="1:13" x14ac:dyDescent="0.2">
      <c r="A42" s="11"/>
      <c r="B42" s="8"/>
      <c r="C42" s="7"/>
      <c r="D42" s="6"/>
      <c r="E42" s="6"/>
      <c r="F42" s="5"/>
      <c r="G42" s="4"/>
      <c r="H42" s="4"/>
      <c r="I42" s="4"/>
      <c r="J42" s="4"/>
      <c r="K42" s="4"/>
      <c r="L42" s="3"/>
    </row>
    <row r="43" spans="1:13" x14ac:dyDescent="0.2">
      <c r="A43" s="11"/>
      <c r="B43" s="8"/>
      <c r="C43" s="9"/>
      <c r="D43" s="6"/>
      <c r="E43" s="6"/>
      <c r="F43" s="5"/>
      <c r="G43" s="4"/>
      <c r="H43" s="4"/>
      <c r="I43" s="4"/>
      <c r="J43" s="4"/>
      <c r="K43" s="4"/>
      <c r="L43" s="3"/>
    </row>
    <row r="44" spans="1:13" ht="25.5" x14ac:dyDescent="0.2">
      <c r="A44" s="10" t="s">
        <v>0</v>
      </c>
      <c r="B44" s="8"/>
      <c r="C44" s="9"/>
      <c r="D44" s="6"/>
      <c r="E44" s="6"/>
      <c r="F44" s="5"/>
      <c r="G44" s="4"/>
      <c r="H44" s="4"/>
      <c r="I44" s="4"/>
      <c r="J44" s="4"/>
      <c r="K44" s="4"/>
      <c r="L44" s="3"/>
    </row>
    <row r="45" spans="1:13" x14ac:dyDescent="0.2">
      <c r="A45" s="8"/>
      <c r="B45" s="8"/>
      <c r="C45" s="9"/>
      <c r="D45" s="6"/>
      <c r="E45" s="6"/>
      <c r="F45" s="5"/>
      <c r="G45" s="4"/>
      <c r="H45" s="4"/>
      <c r="I45" s="4"/>
      <c r="J45" s="4"/>
      <c r="K45" s="4"/>
      <c r="L45" s="3"/>
    </row>
    <row r="46" spans="1:13" x14ac:dyDescent="0.2">
      <c r="A46" s="8"/>
      <c r="B46" s="8"/>
      <c r="C46" s="9"/>
      <c r="D46" s="6"/>
      <c r="E46" s="6"/>
      <c r="F46" s="5"/>
      <c r="G46" s="4"/>
      <c r="H46" s="4"/>
      <c r="I46" s="4"/>
      <c r="J46" s="4"/>
      <c r="K46" s="4"/>
      <c r="L46" s="3"/>
    </row>
    <row r="47" spans="1:13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3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  <row r="269" spans="1:12" x14ac:dyDescent="0.2">
      <c r="A269" s="8"/>
      <c r="B269" s="8"/>
      <c r="C269" s="7"/>
      <c r="D269" s="6"/>
      <c r="E269" s="6"/>
      <c r="F269" s="5"/>
      <c r="G269" s="4"/>
      <c r="H269" s="4"/>
      <c r="I269" s="4"/>
      <c r="J269" s="4"/>
      <c r="K269" s="4"/>
      <c r="L269" s="3"/>
    </row>
    <row r="270" spans="1:12" x14ac:dyDescent="0.2">
      <c r="A270" s="8"/>
      <c r="B270" s="8"/>
      <c r="C270" s="7"/>
      <c r="D270" s="6"/>
      <c r="E270" s="6"/>
      <c r="F270" s="5"/>
      <c r="G270" s="4"/>
      <c r="H270" s="4"/>
      <c r="I270" s="4"/>
      <c r="J270" s="4"/>
      <c r="K270" s="4"/>
      <c r="L270" s="3"/>
    </row>
    <row r="271" spans="1:12" x14ac:dyDescent="0.2">
      <c r="A271" s="8"/>
      <c r="B271" s="8"/>
      <c r="C271" s="7"/>
      <c r="D271" s="6"/>
      <c r="E271" s="6"/>
      <c r="F271" s="5"/>
      <c r="G271" s="4"/>
      <c r="H271" s="4"/>
      <c r="I271" s="4"/>
      <c r="J271" s="4"/>
      <c r="K271" s="4"/>
      <c r="L271" s="3"/>
    </row>
    <row r="272" spans="1:12" x14ac:dyDescent="0.2">
      <c r="A272" s="8"/>
      <c r="B272" s="8"/>
      <c r="C272" s="7"/>
      <c r="D272" s="6"/>
      <c r="E272" s="6"/>
      <c r="F272" s="5"/>
      <c r="G272" s="4"/>
      <c r="H272" s="4"/>
      <c r="I272" s="4"/>
      <c r="J272" s="4"/>
      <c r="K272" s="4"/>
      <c r="L272" s="3"/>
    </row>
    <row r="273" spans="1:12" x14ac:dyDescent="0.2">
      <c r="A273" s="8"/>
      <c r="B273" s="8"/>
      <c r="C273" s="7"/>
      <c r="D273" s="6"/>
      <c r="E273" s="6"/>
      <c r="F273" s="5"/>
      <c r="G273" s="4"/>
      <c r="H273" s="4"/>
      <c r="I273" s="4"/>
      <c r="J273" s="4"/>
      <c r="K273" s="4"/>
      <c r="L273" s="3"/>
    </row>
    <row r="274" spans="1:12" x14ac:dyDescent="0.2">
      <c r="A274" s="8"/>
      <c r="B274" s="8"/>
      <c r="C274" s="7"/>
      <c r="D274" s="6"/>
      <c r="E274" s="6"/>
      <c r="F274" s="5"/>
      <c r="G274" s="4"/>
      <c r="H274" s="4"/>
      <c r="I274" s="4"/>
      <c r="J274" s="4"/>
      <c r="K274" s="4"/>
      <c r="L274" s="3"/>
    </row>
  </sheetData>
  <conditionalFormatting sqref="A38 A8:A36">
    <cfRule type="duplicateValues" dxfId="1" priority="2"/>
  </conditionalFormatting>
  <conditionalFormatting sqref="A44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CF08F62-7A8F-47E7-A960-A435B111E5F5}"/>
</file>

<file path=customXml/itemProps2.xml><?xml version="1.0" encoding="utf-8"?>
<ds:datastoreItem xmlns:ds="http://schemas.openxmlformats.org/officeDocument/2006/customXml" ds:itemID="{852FED84-3C93-432F-921E-5594AE40DBF9}"/>
</file>

<file path=customXml/itemProps3.xml><?xml version="1.0" encoding="utf-8"?>
<ds:datastoreItem xmlns:ds="http://schemas.openxmlformats.org/officeDocument/2006/customXml" ds:itemID="{3A2B0941-78D5-44EE-92D8-BBDBC43E2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2026-05-11T16:30:31Z</dcterms:created>
  <dcterms:modified xsi:type="dcterms:W3CDTF">2026-05-11T16:30:44Z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