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trabajo/Presupuesto 2026/Mayo/"/>
    </mc:Choice>
  </mc:AlternateContent>
  <xr:revisionPtr revIDLastSave="0" documentId="8_{90A156C0-BE91-421A-82FB-0E2087112271}" xr6:coauthVersionLast="47" xr6:coauthVersionMax="47" xr10:uidLastSave="{00000000-0000-0000-0000-000000000000}"/>
  <bookViews>
    <workbookView xWindow="-120" yWindow="-120" windowWidth="20730" windowHeight="11160" xr2:uid="{79C41F5C-DD34-4DC2-931B-A2D7F3039E47}"/>
  </bookViews>
  <sheets>
    <sheet name="0216" sheetId="1" r:id="rId1"/>
  </sheets>
  <definedNames>
    <definedName name="_xlnm.Print_Area" localSheetId="0">'0216'!$A$1:$P$95</definedName>
    <definedName name="_xlnm.Print_Titles" localSheetId="0">'0216'!$1:$13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87" i="1" l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O67" i="1"/>
  <c r="N67" i="1"/>
  <c r="M67" i="1"/>
  <c r="L67" i="1"/>
  <c r="K67" i="1"/>
  <c r="J67" i="1"/>
  <c r="I67" i="1"/>
  <c r="H67" i="1"/>
  <c r="G67" i="1"/>
  <c r="F67" i="1"/>
  <c r="E67" i="1"/>
  <c r="D67" i="1"/>
  <c r="P67" i="1" s="1"/>
  <c r="C67" i="1"/>
  <c r="B67" i="1"/>
  <c r="P66" i="1"/>
  <c r="P65" i="1"/>
  <c r="P64" i="1"/>
  <c r="P63" i="1"/>
  <c r="P62" i="1"/>
  <c r="P61" i="1"/>
  <c r="P60" i="1"/>
  <c r="P59" i="1"/>
  <c r="P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P56" i="1"/>
  <c r="P55" i="1"/>
  <c r="P54" i="1"/>
  <c r="P53" i="1"/>
  <c r="P52" i="1"/>
  <c r="P51" i="1"/>
  <c r="O50" i="1"/>
  <c r="N50" i="1"/>
  <c r="M50" i="1"/>
  <c r="M88" i="1" s="1"/>
  <c r="L50" i="1"/>
  <c r="K50" i="1"/>
  <c r="J50" i="1"/>
  <c r="I50" i="1"/>
  <c r="I88" i="1" s="1"/>
  <c r="H50" i="1"/>
  <c r="G50" i="1"/>
  <c r="F50" i="1"/>
  <c r="E50" i="1"/>
  <c r="E88" i="1" s="1"/>
  <c r="D50" i="1"/>
  <c r="P50" i="1" s="1"/>
  <c r="C50" i="1"/>
  <c r="B50" i="1"/>
  <c r="P49" i="1"/>
  <c r="P48" i="1"/>
  <c r="P47" i="1"/>
  <c r="P46" i="1"/>
  <c r="P45" i="1"/>
  <c r="P44" i="1"/>
  <c r="P43" i="1"/>
  <c r="P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P40" i="1"/>
  <c r="P39" i="1"/>
  <c r="P38" i="1"/>
  <c r="P37" i="1"/>
  <c r="P36" i="1"/>
  <c r="P35" i="1"/>
  <c r="P34" i="1"/>
  <c r="P33" i="1"/>
  <c r="P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P30" i="1"/>
  <c r="P29" i="1"/>
  <c r="P28" i="1"/>
  <c r="P27" i="1"/>
  <c r="P26" i="1"/>
  <c r="P25" i="1"/>
  <c r="P24" i="1"/>
  <c r="P23" i="1"/>
  <c r="P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P20" i="1"/>
  <c r="P19" i="1"/>
  <c r="P18" i="1"/>
  <c r="P17" i="1"/>
  <c r="P16" i="1"/>
  <c r="P15" i="1"/>
  <c r="O15" i="1"/>
  <c r="O88" i="1" s="1"/>
  <c r="N15" i="1"/>
  <c r="N88" i="1" s="1"/>
  <c r="M15" i="1"/>
  <c r="L15" i="1"/>
  <c r="L88" i="1" s="1"/>
  <c r="K15" i="1"/>
  <c r="K88" i="1" s="1"/>
  <c r="J15" i="1"/>
  <c r="J88" i="1" s="1"/>
  <c r="I15" i="1"/>
  <c r="H15" i="1"/>
  <c r="H88" i="1" s="1"/>
  <c r="G15" i="1"/>
  <c r="G88" i="1" s="1"/>
  <c r="F15" i="1"/>
  <c r="F88" i="1" s="1"/>
  <c r="E15" i="1"/>
  <c r="D15" i="1"/>
  <c r="D88" i="1" s="1"/>
  <c r="C15" i="1"/>
  <c r="C88" i="1" s="1"/>
  <c r="B15" i="1"/>
  <c r="B88" i="1" s="1"/>
  <c r="P88" i="1" l="1"/>
</calcChain>
</file>

<file path=xl/sharedStrings.xml><?xml version="1.0" encoding="utf-8"?>
<sst xmlns="http://schemas.openxmlformats.org/spreadsheetml/2006/main" count="106" uniqueCount="106">
  <si>
    <t xml:space="preserve"> </t>
  </si>
  <si>
    <t xml:space="preserve"> DIRECCION FINANCIERA / DEPARTAMENTO DE PRESUPUESTO</t>
  </si>
  <si>
    <t>Año 2026</t>
  </si>
  <si>
    <t xml:space="preserve">Ejecución de Gastos y Aplicaciones financieras </t>
  </si>
  <si>
    <t>En RD$1,612,495,181.09</t>
  </si>
  <si>
    <t>Capítulo 0216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</si>
  <si>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</si>
  <si>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</si>
  <si>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</si>
  <si>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</si>
  <si>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</si>
  <si>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</si>
  <si>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</si>
  <si>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</si>
  <si>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</si>
  <si>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</si>
  <si>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</si>
  <si>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</si>
  <si>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</si>
  <si>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</si>
  <si>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</si>
  <si>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</si>
  <si>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</si>
  <si>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</si>
  <si>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</si>
  <si>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</si>
  <si>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</si>
  <si>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</si>
  <si>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</si>
  <si>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</si>
  <si>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</si>
  <si>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</si>
  <si>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</si>
  <si>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</si>
  <si>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</si>
  <si>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</si>
  <si>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</si>
  <si>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</si>
  <si>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</si>
  <si>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</si>
  <si>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</si>
  <si>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</si>
  <si>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</si>
  <si>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</si>
  <si>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</si>
  <si>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</si>
  <si>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</si>
  <si>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</si>
  <si>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</si>
  <si>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</si>
  <si>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</si>
  <si>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</si>
  <si>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</si>
  <si>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</si>
  <si>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</si>
  <si>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</si>
  <si>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</si>
  <si>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</si>
  <si>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</si>
  <si>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</si>
  <si>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</si>
  <si>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</si>
  <si>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</si>
  <si>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</si>
  <si>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</si>
  <si>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</si>
  <si>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</si>
  <si>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</si>
  <si>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</si>
  <si>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</si>
  <si>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</si>
  <si>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</si>
  <si>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</si>
  <si>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</si>
  <si>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</si>
  <si>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</si>
  <si>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</si>
  <si>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</si>
  <si>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</si>
  <si>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</si>
  <si>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</si>
  <si>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</si>
  <si>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</si>
  <si>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</si>
  <si>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</si>
  <si>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</si>
  <si>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</si>
  <si>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</si>
  <si>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</si>
  <si>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</si>
  <si>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</si>
  <si>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</si>
  <si>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</si>
  <si>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</si>
  <si>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</si>
  <si>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</si>
  <si>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</si>
  <si>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</si>
  <si>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</si>
  <si>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</si>
  <si>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</si>
  <si>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</si>
  <si>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JUANA VILLAR GUERRERO</t>
  </si>
  <si>
    <t>ANA V. ADAMES LANTIGUA</t>
  </si>
  <si>
    <t xml:space="preserve">ENCDA. DEPTO. DE PRESUPUESTO 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</si>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</sst>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color theme="0"/>
      <name val="Times New Roman"/>
      <family val="1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4" fontId="5" fillId="2" borderId="2" xfId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164" fontId="5" fillId="2" borderId="3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165" fontId="7" fillId="0" borderId="8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4" fontId="7" fillId="0" borderId="0" xfId="1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4" fontId="7" fillId="0" borderId="8" xfId="0" applyNumberFormat="1" applyFont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4" fontId="5" fillId="2" borderId="9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100013</xdr:colOff>
      <xdr:row>1</xdr:row>
      <xdr:rowOff>39289</xdr:rowOff>
    </xdr:from>
    <xdr:to>
      <xdr:col>6</xdr:col>
      <xdr:colOff>17791</xdr:colOff>
      <xdr:row>6</xdr:row>
      <xdr:rowOff>19245</xdr:rowOff>
    </xdr:to>
    <xdr:pic>
      <xdr:nvPicPr>
        <xdr:cNvPr id="2" name="Picture 2" descr="A blue and red text on a black background&#10;&#10;Description automatically generated">
          <a:extLst>
            <a:ext uri="{FF2B5EF4-FFF2-40B4-BE49-F238E27FC236}">
              <a16:creationId xmlns:a16="http://schemas.microsoft.com/office/drawing/2014/main" id="{FE0E7917-EEA7-4A69-9A3C-E918BA78E2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05" t="12397" r="8556" b="23141"/>
        <a:stretch/>
      </xdr:blipFill>
      <xdr:spPr bwMode="auto">
        <a:xfrm>
          <a:off x="6691313" y="201214"/>
          <a:ext cx="1460828" cy="83720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3349C-ADCD-4302-A570-CC9F88B5387F}">
  <sheetPr>
    <tabColor theme="4" tint="-0.499984740745262"/>
  </sheetPr>
  <dimension ref="A5:V105"/>
  <sheetViews>
    <sheetView showGridLines="0" tabSelected="1" zoomScaleNormal="100" workbookViewId="0">
      <selection activeCell="A12" sqref="A12:A13"/>
    </sheetView>
  </sheetViews>
  <sheetFormatPr baseColWidth="10" defaultColWidth="13.33203125" defaultRowHeight="12.75" x14ac:dyDescent="0.2"/>
  <cols>
    <col min="1" max="1" width="72" style="1" bestFit="1" customWidth="1"/>
    <col min="2" max="2" width="14.6640625" style="1" bestFit="1" customWidth="1"/>
    <col min="3" max="3" width="15.1640625" style="1" bestFit="1" customWidth="1"/>
    <col min="4" max="6" width="13.5" style="1" bestFit="1" customWidth="1"/>
    <col min="7" max="7" width="13.33203125" style="1" bestFit="1" customWidth="1"/>
    <col min="8" max="8" width="13.83203125" style="1" bestFit="1" customWidth="1"/>
    <col min="9" max="9" width="5.5" style="1" bestFit="1" customWidth="1"/>
    <col min="10" max="10" width="5.1640625" style="1" bestFit="1" customWidth="1"/>
    <col min="11" max="11" width="7.6640625" style="1" bestFit="1" customWidth="1"/>
    <col min="12" max="12" width="10" style="1" bestFit="1" customWidth="1"/>
    <col min="13" max="13" width="7.5" style="1" bestFit="1" customWidth="1"/>
    <col min="14" max="14" width="10" style="1" bestFit="1" customWidth="1"/>
    <col min="15" max="15" width="9" style="1" bestFit="1" customWidth="1"/>
    <col min="16" max="16" width="14" style="1" bestFit="1" customWidth="1"/>
    <col min="17" max="17" width="14.83203125" style="1" bestFit="1" customWidth="1"/>
    <col min="18" max="16384" width="13.33203125" style="1"/>
  </cols>
  <sheetData>
    <row r="5" spans="1:22" x14ac:dyDescent="0.2">
      <c r="A5" s="1" t="s">
        <v>0</v>
      </c>
    </row>
    <row r="6" spans="1:22" ht="16.899999999999999" customHeight="1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2" ht="21" customHeight="1" x14ac:dyDescent="0.2">
      <c r="A7" s="4" t="s">
        <v>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22" ht="15.75" x14ac:dyDescent="0.2">
      <c r="A8" s="6" t="s">
        <v>2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22" ht="15.75" customHeight="1" x14ac:dyDescent="0.2">
      <c r="A9" s="4" t="s">
        <v>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22" ht="15.75" customHeight="1" x14ac:dyDescent="0.2">
      <c r="A10" s="3" t="s">
        <v>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22" ht="15.75" x14ac:dyDescent="0.2">
      <c r="A11" s="4" t="s">
        <v>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22" ht="25.5" customHeight="1" x14ac:dyDescent="0.2">
      <c r="A12" s="8" t="s">
        <v>6</v>
      </c>
      <c r="B12" s="9" t="s">
        <v>7</v>
      </c>
      <c r="C12" s="9" t="s">
        <v>8</v>
      </c>
      <c r="D12" s="10" t="s">
        <v>9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2"/>
      <c r="P12" s="13"/>
      <c r="Q12" s="14"/>
      <c r="R12" s="14"/>
      <c r="S12" s="14"/>
      <c r="T12" s="14"/>
      <c r="U12" s="14"/>
      <c r="V12" s="14"/>
    </row>
    <row r="13" spans="1:22" ht="22.9" customHeight="1" x14ac:dyDescent="0.2">
      <c r="A13" s="8"/>
      <c r="B13" s="15"/>
      <c r="C13" s="15"/>
      <c r="D13" s="16" t="s">
        <v>10</v>
      </c>
      <c r="E13" s="16" t="s">
        <v>11</v>
      </c>
      <c r="F13" s="16" t="s">
        <v>12</v>
      </c>
      <c r="G13" s="16" t="s">
        <v>13</v>
      </c>
      <c r="H13" s="17" t="s">
        <v>14</v>
      </c>
      <c r="I13" s="16" t="s">
        <v>15</v>
      </c>
      <c r="J13" s="17" t="s">
        <v>16</v>
      </c>
      <c r="K13" s="16" t="s">
        <v>17</v>
      </c>
      <c r="L13" s="16" t="s">
        <v>18</v>
      </c>
      <c r="M13" s="16" t="s">
        <v>19</v>
      </c>
      <c r="N13" s="16" t="s">
        <v>20</v>
      </c>
      <c r="O13" s="17" t="s">
        <v>21</v>
      </c>
      <c r="P13" s="16" t="s">
        <v>22</v>
      </c>
      <c r="Q13" s="14"/>
      <c r="R13" s="14"/>
      <c r="S13" s="14"/>
      <c r="T13" s="14"/>
      <c r="U13" s="14"/>
      <c r="V13" s="14"/>
    </row>
    <row r="14" spans="1:22" x14ac:dyDescent="0.2">
      <c r="A14" s="18" t="s">
        <v>23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22" ht="10.9" customHeight="1" x14ac:dyDescent="0.2">
      <c r="A15" s="20" t="s">
        <v>24</v>
      </c>
      <c r="B15" s="21">
        <f t="shared" ref="B15:O15" si="0">B16+B17+B20+B18+B19</f>
        <v>2386037311</v>
      </c>
      <c r="C15" s="21">
        <f t="shared" si="0"/>
        <v>2389658934.5499997</v>
      </c>
      <c r="D15" s="21">
        <f t="shared" si="0"/>
        <v>154245899.68000001</v>
      </c>
      <c r="E15" s="21">
        <f t="shared" si="0"/>
        <v>152243101.32999998</v>
      </c>
      <c r="F15" s="21">
        <f t="shared" si="0"/>
        <v>153147392.78</v>
      </c>
      <c r="G15" s="21">
        <f t="shared" si="0"/>
        <v>174099698.49999997</v>
      </c>
      <c r="H15" s="21">
        <f t="shared" si="0"/>
        <v>249642887.89999998</v>
      </c>
      <c r="I15" s="21">
        <f t="shared" si="0"/>
        <v>0</v>
      </c>
      <c r="J15" s="21">
        <f t="shared" si="0"/>
        <v>0</v>
      </c>
      <c r="K15" s="21">
        <f t="shared" si="0"/>
        <v>0</v>
      </c>
      <c r="L15" s="21">
        <f t="shared" si="0"/>
        <v>0</v>
      </c>
      <c r="M15" s="21">
        <f t="shared" si="0"/>
        <v>0</v>
      </c>
      <c r="N15" s="21">
        <f t="shared" si="0"/>
        <v>0</v>
      </c>
      <c r="O15" s="21">
        <f t="shared" si="0"/>
        <v>0</v>
      </c>
      <c r="P15" s="21">
        <f>SUM(P16:P20)</f>
        <v>883378980.18999994</v>
      </c>
    </row>
    <row r="16" spans="1:22" ht="10.9" customHeight="1" x14ac:dyDescent="0.2">
      <c r="A16" s="22" t="s">
        <v>25</v>
      </c>
      <c r="B16" s="23">
        <v>1749484873</v>
      </c>
      <c r="C16" s="23">
        <v>1760226799.7099998</v>
      </c>
      <c r="D16" s="23">
        <v>131037471.53999999</v>
      </c>
      <c r="E16" s="23">
        <v>128370416.33999999</v>
      </c>
      <c r="F16" s="23">
        <v>129498152.26000001</v>
      </c>
      <c r="G16" s="23">
        <v>128337458.68999998</v>
      </c>
      <c r="H16" s="23">
        <v>130990318.38999997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f>SUM(D16:O16)</f>
        <v>648233817.21999991</v>
      </c>
    </row>
    <row r="17" spans="1:16" ht="10.9" customHeight="1" x14ac:dyDescent="0.2">
      <c r="A17" s="22" t="s">
        <v>26</v>
      </c>
      <c r="B17" s="23">
        <v>343556061</v>
      </c>
      <c r="C17" s="23">
        <v>340984494.31999999</v>
      </c>
      <c r="D17" s="23">
        <v>3749343.83</v>
      </c>
      <c r="E17" s="23">
        <v>4475520.2200000007</v>
      </c>
      <c r="F17" s="23">
        <v>4141434.16</v>
      </c>
      <c r="G17" s="23">
        <v>26319929.030000001</v>
      </c>
      <c r="H17" s="23">
        <v>99019410.75999999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f t="shared" ref="P17:P80" si="1">SUM(D17:O17)</f>
        <v>137705638</v>
      </c>
    </row>
    <row r="18" spans="1:16" ht="10.9" customHeight="1" x14ac:dyDescent="0.2">
      <c r="A18" s="24" t="s">
        <v>27</v>
      </c>
      <c r="B18" s="23">
        <v>150000</v>
      </c>
      <c r="C18" s="23">
        <v>150000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f t="shared" si="1"/>
        <v>0</v>
      </c>
    </row>
    <row r="19" spans="1:16" ht="10.9" customHeight="1" x14ac:dyDescent="0.2">
      <c r="A19" s="24" t="s">
        <v>28</v>
      </c>
      <c r="B19" s="23">
        <v>59251600</v>
      </c>
      <c r="C19" s="23">
        <v>51703678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f t="shared" si="1"/>
        <v>0</v>
      </c>
    </row>
    <row r="20" spans="1:16" ht="10.9" customHeight="1" x14ac:dyDescent="0.2">
      <c r="A20" s="24" t="s">
        <v>29</v>
      </c>
      <c r="B20" s="23">
        <v>233594777</v>
      </c>
      <c r="C20" s="23">
        <v>236593962.51999998</v>
      </c>
      <c r="D20" s="23">
        <v>19459084.310000006</v>
      </c>
      <c r="E20" s="23">
        <v>19397164.770000003</v>
      </c>
      <c r="F20" s="23">
        <v>19507806.359999999</v>
      </c>
      <c r="G20" s="23">
        <v>19442310.780000001</v>
      </c>
      <c r="H20" s="23">
        <v>19633158.749999989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f t="shared" si="1"/>
        <v>97439524.969999999</v>
      </c>
    </row>
    <row r="21" spans="1:16" ht="10.9" customHeight="1" x14ac:dyDescent="0.2">
      <c r="A21" s="20" t="s">
        <v>30</v>
      </c>
      <c r="B21" s="25">
        <f t="shared" ref="B21:N21" si="2">SUM(B22:B30)</f>
        <v>640809594</v>
      </c>
      <c r="C21" s="25">
        <f t="shared" si="2"/>
        <v>593882440.73000002</v>
      </c>
      <c r="D21" s="25">
        <f t="shared" si="2"/>
        <v>16539348.18</v>
      </c>
      <c r="E21" s="25">
        <f t="shared" si="2"/>
        <v>21937179.149999995</v>
      </c>
      <c r="F21" s="25">
        <f t="shared" si="2"/>
        <v>36215083.199999996</v>
      </c>
      <c r="G21" s="25">
        <f t="shared" si="2"/>
        <v>47704810.420000002</v>
      </c>
      <c r="H21" s="25">
        <f t="shared" si="2"/>
        <v>63490249.059999995</v>
      </c>
      <c r="I21" s="25">
        <f t="shared" si="2"/>
        <v>0</v>
      </c>
      <c r="J21" s="25">
        <f t="shared" si="2"/>
        <v>0</v>
      </c>
      <c r="K21" s="25">
        <f t="shared" si="2"/>
        <v>0</v>
      </c>
      <c r="L21" s="25">
        <f t="shared" si="2"/>
        <v>0</v>
      </c>
      <c r="M21" s="25">
        <f t="shared" si="2"/>
        <v>0</v>
      </c>
      <c r="N21" s="25">
        <f t="shared" si="2"/>
        <v>0</v>
      </c>
      <c r="O21" s="25">
        <f>SUM(O22:O30)</f>
        <v>0</v>
      </c>
      <c r="P21" s="25">
        <f t="shared" si="1"/>
        <v>185886670.00999999</v>
      </c>
    </row>
    <row r="22" spans="1:16" ht="10.9" customHeight="1" x14ac:dyDescent="0.2">
      <c r="A22" s="22" t="s">
        <v>31</v>
      </c>
      <c r="B22" s="23">
        <v>226500115</v>
      </c>
      <c r="C22" s="23">
        <v>211021573</v>
      </c>
      <c r="D22" s="23">
        <v>12447640.32</v>
      </c>
      <c r="E22" s="23">
        <v>14831157.939999996</v>
      </c>
      <c r="F22" s="23">
        <v>15018760.419999994</v>
      </c>
      <c r="G22" s="23">
        <v>17341962.850000005</v>
      </c>
      <c r="H22" s="23">
        <v>15764710.199999996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f t="shared" si="1"/>
        <v>75404231.729999989</v>
      </c>
    </row>
    <row r="23" spans="1:16" ht="10.9" customHeight="1" x14ac:dyDescent="0.2">
      <c r="A23" s="24" t="s">
        <v>32</v>
      </c>
      <c r="B23" s="23">
        <v>27715132</v>
      </c>
      <c r="C23" s="23">
        <v>33914780</v>
      </c>
      <c r="D23" s="23">
        <v>0</v>
      </c>
      <c r="E23" s="23">
        <v>89125.4</v>
      </c>
      <c r="F23" s="23">
        <v>1890092.98</v>
      </c>
      <c r="G23" s="23">
        <v>3342274.38</v>
      </c>
      <c r="H23" s="23">
        <v>1517820.56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f t="shared" si="1"/>
        <v>6839313.3200000003</v>
      </c>
    </row>
    <row r="24" spans="1:16" ht="10.9" customHeight="1" x14ac:dyDescent="0.2">
      <c r="A24" s="22" t="s">
        <v>33</v>
      </c>
      <c r="B24" s="23">
        <v>24206353</v>
      </c>
      <c r="C24" s="23">
        <v>20751020</v>
      </c>
      <c r="D24" s="23">
        <v>0</v>
      </c>
      <c r="E24" s="23">
        <v>135767.5</v>
      </c>
      <c r="F24" s="23">
        <v>60071.27</v>
      </c>
      <c r="G24" s="23">
        <v>1495685.99</v>
      </c>
      <c r="H24" s="23">
        <v>940554.22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f t="shared" si="1"/>
        <v>2632078.98</v>
      </c>
    </row>
    <row r="25" spans="1:16" ht="10.9" customHeight="1" x14ac:dyDescent="0.2">
      <c r="A25" s="22" t="s">
        <v>34</v>
      </c>
      <c r="B25" s="23">
        <v>6552000</v>
      </c>
      <c r="C25" s="23">
        <v>12097331.310000001</v>
      </c>
      <c r="D25" s="23">
        <v>274635.12</v>
      </c>
      <c r="E25" s="23">
        <v>917802.37</v>
      </c>
      <c r="F25" s="23">
        <v>273138.73</v>
      </c>
      <c r="G25" s="23">
        <v>1527540.11</v>
      </c>
      <c r="H25" s="23">
        <v>625329.31999999995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f t="shared" si="1"/>
        <v>3618445.65</v>
      </c>
    </row>
    <row r="26" spans="1:16" ht="16.899999999999999" customHeight="1" x14ac:dyDescent="0.2">
      <c r="A26" s="22" t="s">
        <v>35</v>
      </c>
      <c r="B26" s="23">
        <v>32652631</v>
      </c>
      <c r="C26" s="23">
        <v>49196964</v>
      </c>
      <c r="D26" s="23">
        <v>1182298.4900000002</v>
      </c>
      <c r="E26" s="23">
        <v>1101548.02</v>
      </c>
      <c r="F26" s="23">
        <v>4363898.84</v>
      </c>
      <c r="G26" s="23">
        <v>4434032.66</v>
      </c>
      <c r="H26" s="23">
        <v>4367678.3699999992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f t="shared" si="1"/>
        <v>15449456.379999999</v>
      </c>
    </row>
    <row r="27" spans="1:16" ht="13.9" customHeight="1" x14ac:dyDescent="0.2">
      <c r="A27" s="22" t="s">
        <v>36</v>
      </c>
      <c r="B27" s="23">
        <v>26118000</v>
      </c>
      <c r="C27" s="23">
        <v>30553000</v>
      </c>
      <c r="D27" s="23">
        <v>2264579.5699999998</v>
      </c>
      <c r="E27" s="23">
        <v>1386068.7000000002</v>
      </c>
      <c r="F27" s="23">
        <v>1364339.78</v>
      </c>
      <c r="G27" s="23">
        <v>1376318.5100000002</v>
      </c>
      <c r="H27" s="23">
        <v>1703083.13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f t="shared" si="1"/>
        <v>8094389.6900000004</v>
      </c>
    </row>
    <row r="28" spans="1:16" ht="13.9" customHeight="1" x14ac:dyDescent="0.2">
      <c r="A28" s="24" t="s">
        <v>37</v>
      </c>
      <c r="B28" s="23">
        <v>49714816</v>
      </c>
      <c r="C28" s="23">
        <v>45099980.18</v>
      </c>
      <c r="D28" s="23">
        <v>0</v>
      </c>
      <c r="E28" s="23">
        <v>633593.26</v>
      </c>
      <c r="F28" s="23">
        <v>2032347.8599999999</v>
      </c>
      <c r="G28" s="23">
        <v>3402822.05</v>
      </c>
      <c r="H28" s="23">
        <v>1441240.2499999998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f t="shared" si="1"/>
        <v>7510003.4199999999</v>
      </c>
    </row>
    <row r="29" spans="1:16" ht="12.6" customHeight="1" x14ac:dyDescent="0.2">
      <c r="A29" s="24" t="s">
        <v>38</v>
      </c>
      <c r="B29" s="23">
        <v>188606085</v>
      </c>
      <c r="C29" s="23">
        <v>134052760.05000001</v>
      </c>
      <c r="D29" s="23">
        <v>314750.5</v>
      </c>
      <c r="E29" s="23">
        <v>625174.73999999987</v>
      </c>
      <c r="F29" s="23">
        <v>5653348.7699999996</v>
      </c>
      <c r="G29" s="23">
        <v>12876526.569999998</v>
      </c>
      <c r="H29" s="23">
        <v>32035275.41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f t="shared" si="1"/>
        <v>51505075.989999995</v>
      </c>
    </row>
    <row r="30" spans="1:16" ht="12.6" customHeight="1" x14ac:dyDescent="0.2">
      <c r="A30" s="24" t="s">
        <v>39</v>
      </c>
      <c r="B30" s="23">
        <v>58744462</v>
      </c>
      <c r="C30" s="23">
        <v>57195032.189999998</v>
      </c>
      <c r="D30" s="23">
        <v>55444.18</v>
      </c>
      <c r="E30" s="23">
        <v>2216941.2199999997</v>
      </c>
      <c r="F30" s="23">
        <v>5559084.5499999998</v>
      </c>
      <c r="G30" s="23">
        <v>1907647.3</v>
      </c>
      <c r="H30" s="23">
        <v>5094557.5999999996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f t="shared" si="1"/>
        <v>14833674.85</v>
      </c>
    </row>
    <row r="31" spans="1:16" ht="10.9" customHeight="1" x14ac:dyDescent="0.2">
      <c r="A31" s="20" t="s">
        <v>40</v>
      </c>
      <c r="B31" s="25">
        <f t="shared" ref="B31:O31" si="3">SUM(B32:B40)</f>
        <v>93073458</v>
      </c>
      <c r="C31" s="25">
        <f t="shared" si="3"/>
        <v>88656923</v>
      </c>
      <c r="D31" s="25">
        <f t="shared" si="3"/>
        <v>1449100</v>
      </c>
      <c r="E31" s="25">
        <f t="shared" si="3"/>
        <v>1605720.2100000002</v>
      </c>
      <c r="F31" s="25">
        <f t="shared" si="3"/>
        <v>6462816.0300000003</v>
      </c>
      <c r="G31" s="25">
        <f t="shared" si="3"/>
        <v>11035534.380000001</v>
      </c>
      <c r="H31" s="25">
        <f t="shared" si="3"/>
        <v>5386552.1699999999</v>
      </c>
      <c r="I31" s="25">
        <f t="shared" si="3"/>
        <v>0</v>
      </c>
      <c r="J31" s="25">
        <f t="shared" si="3"/>
        <v>0</v>
      </c>
      <c r="K31" s="25">
        <f t="shared" si="3"/>
        <v>0</v>
      </c>
      <c r="L31" s="25">
        <f t="shared" si="3"/>
        <v>0</v>
      </c>
      <c r="M31" s="25">
        <f t="shared" si="3"/>
        <v>0</v>
      </c>
      <c r="N31" s="25">
        <f t="shared" si="3"/>
        <v>0</v>
      </c>
      <c r="O31" s="25">
        <f t="shared" si="3"/>
        <v>0</v>
      </c>
      <c r="P31" s="25">
        <f t="shared" si="1"/>
        <v>25939722.789999999</v>
      </c>
    </row>
    <row r="32" spans="1:16" ht="10.9" customHeight="1" x14ac:dyDescent="0.2">
      <c r="A32" s="24" t="s">
        <v>41</v>
      </c>
      <c r="B32" s="23">
        <v>11735735</v>
      </c>
      <c r="C32" s="23">
        <v>7894164.6899999995</v>
      </c>
      <c r="D32" s="23">
        <v>0</v>
      </c>
      <c r="E32" s="23">
        <v>78000.040000000008</v>
      </c>
      <c r="F32" s="23">
        <v>748812.28</v>
      </c>
      <c r="G32" s="23">
        <v>876380.6100000001</v>
      </c>
      <c r="H32" s="23">
        <v>454726.95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f t="shared" si="1"/>
        <v>2157919.8800000004</v>
      </c>
    </row>
    <row r="33" spans="1:18" ht="10.9" customHeight="1" x14ac:dyDescent="0.2">
      <c r="A33" s="22" t="s">
        <v>42</v>
      </c>
      <c r="B33" s="23">
        <v>1071000</v>
      </c>
      <c r="C33" s="23">
        <v>2200786.5</v>
      </c>
      <c r="D33" s="23">
        <v>0</v>
      </c>
      <c r="E33" s="23">
        <v>0</v>
      </c>
      <c r="F33" s="23">
        <v>0</v>
      </c>
      <c r="G33" s="23">
        <v>13496</v>
      </c>
      <c r="H33" s="23">
        <v>5947.2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f t="shared" si="1"/>
        <v>19443.2</v>
      </c>
    </row>
    <row r="34" spans="1:18" ht="10.9" customHeight="1" x14ac:dyDescent="0.2">
      <c r="A34" s="24" t="s">
        <v>43</v>
      </c>
      <c r="B34" s="23">
        <v>4589000</v>
      </c>
      <c r="C34" s="23">
        <v>4198259</v>
      </c>
      <c r="D34" s="23">
        <v>0</v>
      </c>
      <c r="E34" s="23">
        <v>7150</v>
      </c>
      <c r="F34" s="23">
        <v>327236.71999999997</v>
      </c>
      <c r="G34" s="23">
        <v>715367.2</v>
      </c>
      <c r="H34" s="23">
        <v>252702.9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f t="shared" si="1"/>
        <v>1302456.8199999998</v>
      </c>
    </row>
    <row r="35" spans="1:18" ht="10.9" customHeight="1" x14ac:dyDescent="0.2">
      <c r="A35" s="22" t="s">
        <v>44</v>
      </c>
      <c r="B35" s="23">
        <v>125000</v>
      </c>
      <c r="C35" s="23">
        <v>240840</v>
      </c>
      <c r="D35" s="23">
        <v>0</v>
      </c>
      <c r="E35" s="23">
        <v>0</v>
      </c>
      <c r="F35" s="23">
        <v>0</v>
      </c>
      <c r="G35" s="23">
        <v>22666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f t="shared" si="1"/>
        <v>22666</v>
      </c>
    </row>
    <row r="36" spans="1:18" ht="10.9" customHeight="1" x14ac:dyDescent="0.2">
      <c r="A36" s="24" t="s">
        <v>45</v>
      </c>
      <c r="B36" s="23">
        <v>695200</v>
      </c>
      <c r="C36" s="23">
        <v>763614.01</v>
      </c>
      <c r="D36" s="23">
        <v>0</v>
      </c>
      <c r="E36" s="23">
        <v>0</v>
      </c>
      <c r="F36" s="23">
        <v>0</v>
      </c>
      <c r="G36" s="23">
        <v>9472.7799999999988</v>
      </c>
      <c r="H36" s="23">
        <v>128624.91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f t="shared" si="1"/>
        <v>138097.69</v>
      </c>
    </row>
    <row r="37" spans="1:18" ht="10.9" customHeight="1" x14ac:dyDescent="0.2">
      <c r="A37" s="24" t="s">
        <v>46</v>
      </c>
      <c r="B37" s="23">
        <v>965800</v>
      </c>
      <c r="C37" s="23">
        <v>1241074</v>
      </c>
      <c r="D37" s="23">
        <v>0</v>
      </c>
      <c r="E37" s="23">
        <v>0</v>
      </c>
      <c r="F37" s="23">
        <v>2340.0100000000002</v>
      </c>
      <c r="G37" s="23">
        <v>99316.469999999987</v>
      </c>
      <c r="H37" s="23">
        <v>79160.12000000001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f t="shared" si="1"/>
        <v>180816.59999999998</v>
      </c>
    </row>
    <row r="38" spans="1:18" ht="10.9" customHeight="1" x14ac:dyDescent="0.2">
      <c r="A38" s="24" t="s">
        <v>47</v>
      </c>
      <c r="B38" s="23">
        <v>50430000</v>
      </c>
      <c r="C38" s="23">
        <v>51790223</v>
      </c>
      <c r="D38" s="23">
        <v>1449100</v>
      </c>
      <c r="E38" s="23">
        <v>1465520.09</v>
      </c>
      <c r="F38" s="23">
        <v>3394685.56</v>
      </c>
      <c r="G38" s="23">
        <v>7379219.3900000006</v>
      </c>
      <c r="H38" s="23">
        <v>2204220.62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f t="shared" si="1"/>
        <v>15892745.66</v>
      </c>
    </row>
    <row r="39" spans="1:18" ht="10.9" customHeight="1" x14ac:dyDescent="0.2">
      <c r="A39" s="24" t="s">
        <v>48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f t="shared" si="1"/>
        <v>0</v>
      </c>
    </row>
    <row r="40" spans="1:18" ht="13.9" customHeight="1" x14ac:dyDescent="0.2">
      <c r="A40" s="22" t="s">
        <v>49</v>
      </c>
      <c r="B40" s="23">
        <v>23461723</v>
      </c>
      <c r="C40" s="23">
        <v>20327961.800000001</v>
      </c>
      <c r="D40" s="23">
        <v>0</v>
      </c>
      <c r="E40" s="23">
        <v>55050.080000000002</v>
      </c>
      <c r="F40" s="23">
        <v>1989741.46</v>
      </c>
      <c r="G40" s="23">
        <v>1919615.9299999997</v>
      </c>
      <c r="H40" s="23">
        <v>2261169.4700000002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f t="shared" si="1"/>
        <v>6225576.9399999995</v>
      </c>
    </row>
    <row r="41" spans="1:18" ht="10.9" customHeight="1" x14ac:dyDescent="0.2">
      <c r="A41" s="20" t="s">
        <v>50</v>
      </c>
      <c r="B41" s="25">
        <f t="shared" ref="B41:O41" si="4">SUM(B42:B49)</f>
        <v>1215025930</v>
      </c>
      <c r="C41" s="25">
        <f t="shared" si="4"/>
        <v>1242088934</v>
      </c>
      <c r="D41" s="25">
        <f t="shared" si="4"/>
        <v>48431873.209999993</v>
      </c>
      <c r="E41" s="25">
        <f t="shared" si="4"/>
        <v>92317866.210000008</v>
      </c>
      <c r="F41" s="25">
        <f t="shared" si="4"/>
        <v>136935332.23000002</v>
      </c>
      <c r="G41" s="25">
        <f t="shared" si="4"/>
        <v>115073312.59999999</v>
      </c>
      <c r="H41" s="25">
        <f t="shared" si="4"/>
        <v>110383084.63</v>
      </c>
      <c r="I41" s="25">
        <f t="shared" si="4"/>
        <v>0</v>
      </c>
      <c r="J41" s="25">
        <f t="shared" si="4"/>
        <v>0</v>
      </c>
      <c r="K41" s="25">
        <f t="shared" si="4"/>
        <v>0</v>
      </c>
      <c r="L41" s="25">
        <f t="shared" si="4"/>
        <v>0</v>
      </c>
      <c r="M41" s="25">
        <f t="shared" si="4"/>
        <v>0</v>
      </c>
      <c r="N41" s="25">
        <f t="shared" si="4"/>
        <v>0</v>
      </c>
      <c r="O41" s="25">
        <f t="shared" si="4"/>
        <v>0</v>
      </c>
      <c r="P41" s="25">
        <f t="shared" si="1"/>
        <v>503141468.88</v>
      </c>
      <c r="Q41" s="25"/>
      <c r="R41" s="26"/>
    </row>
    <row r="42" spans="1:18" ht="10.9" customHeight="1" x14ac:dyDescent="0.2">
      <c r="A42" s="24" t="s">
        <v>51</v>
      </c>
      <c r="B42" s="23">
        <v>213984688</v>
      </c>
      <c r="C42" s="23">
        <v>238500076</v>
      </c>
      <c r="D42" s="23">
        <v>0</v>
      </c>
      <c r="E42" s="23">
        <v>17461800</v>
      </c>
      <c r="F42" s="23">
        <v>15141011.229999999</v>
      </c>
      <c r="G42" s="23">
        <v>34056883.659999996</v>
      </c>
      <c r="H42" s="23">
        <v>29086217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f t="shared" si="1"/>
        <v>95745911.889999986</v>
      </c>
    </row>
    <row r="43" spans="1:18" ht="10.9" customHeight="1" x14ac:dyDescent="0.2">
      <c r="A43" s="24" t="s">
        <v>52</v>
      </c>
      <c r="B43" s="23">
        <v>584356474</v>
      </c>
      <c r="C43" s="23">
        <v>584356474</v>
      </c>
      <c r="D43" s="23">
        <v>48211545.209999993</v>
      </c>
      <c r="E43" s="23">
        <v>48211545.210000001</v>
      </c>
      <c r="F43" s="23">
        <v>48211545.209999993</v>
      </c>
      <c r="G43" s="23">
        <v>48211545.209999993</v>
      </c>
      <c r="H43" s="23">
        <v>48211544.819999993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f t="shared" si="1"/>
        <v>241057725.65999997</v>
      </c>
    </row>
    <row r="44" spans="1:18" ht="10.9" customHeight="1" x14ac:dyDescent="0.2">
      <c r="A44" s="24" t="s">
        <v>53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f t="shared" si="1"/>
        <v>0</v>
      </c>
    </row>
    <row r="45" spans="1:18" ht="10.9" customHeight="1" x14ac:dyDescent="0.2">
      <c r="A45" s="24" t="s">
        <v>54</v>
      </c>
      <c r="B45" s="23">
        <v>169657636</v>
      </c>
      <c r="C45" s="23">
        <v>169657636</v>
      </c>
      <c r="D45" s="23">
        <v>0</v>
      </c>
      <c r="E45" s="23">
        <v>26544521</v>
      </c>
      <c r="F45" s="23">
        <v>13272260.5</v>
      </c>
      <c r="G45" s="23">
        <v>13272260.5</v>
      </c>
      <c r="H45" s="23">
        <v>13272260.5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f t="shared" si="1"/>
        <v>66361302.5</v>
      </c>
    </row>
    <row r="46" spans="1:18" ht="10.9" customHeight="1" x14ac:dyDescent="0.2">
      <c r="A46" s="24" t="s">
        <v>55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f t="shared" si="1"/>
        <v>0</v>
      </c>
    </row>
    <row r="47" spans="1:18" ht="10.9" customHeight="1" x14ac:dyDescent="0.2">
      <c r="A47" s="22" t="s">
        <v>56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f t="shared" si="1"/>
        <v>0</v>
      </c>
    </row>
    <row r="48" spans="1:18" ht="10.9" customHeight="1" x14ac:dyDescent="0.2">
      <c r="A48" s="24" t="s">
        <v>57</v>
      </c>
      <c r="B48" s="23">
        <v>12344000</v>
      </c>
      <c r="C48" s="23">
        <v>14891616</v>
      </c>
      <c r="D48" s="23">
        <v>0</v>
      </c>
      <c r="E48" s="23">
        <v>0</v>
      </c>
      <c r="F48" s="23">
        <v>2138748.29</v>
      </c>
      <c r="G48" s="23">
        <v>35258.230000000003</v>
      </c>
      <c r="H48" s="23">
        <v>315697.31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f t="shared" si="1"/>
        <v>2489703.83</v>
      </c>
    </row>
    <row r="49" spans="1:16" ht="10.9" customHeight="1" x14ac:dyDescent="0.2">
      <c r="A49" s="24" t="s">
        <v>58</v>
      </c>
      <c r="B49" s="23">
        <v>234683132</v>
      </c>
      <c r="C49" s="23">
        <v>234683132</v>
      </c>
      <c r="D49" s="23">
        <v>220328</v>
      </c>
      <c r="E49" s="23">
        <v>100000</v>
      </c>
      <c r="F49" s="23">
        <v>58171767</v>
      </c>
      <c r="G49" s="23">
        <v>19497365</v>
      </c>
      <c r="H49" s="23">
        <v>19497365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f t="shared" si="1"/>
        <v>97486825</v>
      </c>
    </row>
    <row r="50" spans="1:16" s="27" customFormat="1" ht="10.9" customHeight="1" x14ac:dyDescent="0.2">
      <c r="A50" s="20" t="s">
        <v>59</v>
      </c>
      <c r="B50" s="25">
        <f t="shared" ref="B50:O50" si="5">SUM(B51:B56)</f>
        <v>20000000</v>
      </c>
      <c r="C50" s="25">
        <f t="shared" si="5"/>
        <v>20000000</v>
      </c>
      <c r="D50" s="25">
        <f t="shared" si="5"/>
        <v>0</v>
      </c>
      <c r="E50" s="25">
        <f t="shared" si="5"/>
        <v>5000000</v>
      </c>
      <c r="F50" s="25">
        <f t="shared" si="5"/>
        <v>0</v>
      </c>
      <c r="G50" s="25">
        <f t="shared" si="5"/>
        <v>5000000</v>
      </c>
      <c r="H50" s="25">
        <f t="shared" si="5"/>
        <v>0</v>
      </c>
      <c r="I50" s="25">
        <f t="shared" si="5"/>
        <v>0</v>
      </c>
      <c r="J50" s="25">
        <f t="shared" si="5"/>
        <v>0</v>
      </c>
      <c r="K50" s="25">
        <f t="shared" si="5"/>
        <v>0</v>
      </c>
      <c r="L50" s="25">
        <f t="shared" si="5"/>
        <v>0</v>
      </c>
      <c r="M50" s="25">
        <f t="shared" si="5"/>
        <v>0</v>
      </c>
      <c r="N50" s="25">
        <f t="shared" si="5"/>
        <v>0</v>
      </c>
      <c r="O50" s="25">
        <f t="shared" si="5"/>
        <v>0</v>
      </c>
      <c r="P50" s="25">
        <f t="shared" si="1"/>
        <v>10000000</v>
      </c>
    </row>
    <row r="51" spans="1:16" ht="10.9" customHeight="1" x14ac:dyDescent="0.2">
      <c r="A51" s="24" t="s">
        <v>60</v>
      </c>
      <c r="B51" s="23"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f t="shared" si="1"/>
        <v>0</v>
      </c>
    </row>
    <row r="52" spans="1:16" ht="10.9" customHeight="1" x14ac:dyDescent="0.2">
      <c r="A52" s="24" t="s">
        <v>61</v>
      </c>
      <c r="B52" s="23">
        <v>20000000</v>
      </c>
      <c r="C52" s="23">
        <v>20000000</v>
      </c>
      <c r="D52" s="23">
        <v>0</v>
      </c>
      <c r="E52" s="23">
        <v>5000000</v>
      </c>
      <c r="F52" s="23">
        <v>0</v>
      </c>
      <c r="G52" s="23">
        <v>5000000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f t="shared" si="1"/>
        <v>10000000</v>
      </c>
    </row>
    <row r="53" spans="1:16" ht="10.9" customHeight="1" x14ac:dyDescent="0.2">
      <c r="A53" s="24" t="s">
        <v>62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f t="shared" si="1"/>
        <v>0</v>
      </c>
    </row>
    <row r="54" spans="1:16" ht="10.9" customHeight="1" x14ac:dyDescent="0.2">
      <c r="A54" s="24" t="s">
        <v>63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f t="shared" si="1"/>
        <v>0</v>
      </c>
    </row>
    <row r="55" spans="1:16" ht="10.9" customHeight="1" x14ac:dyDescent="0.2">
      <c r="A55" s="24" t="s">
        <v>64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f t="shared" si="1"/>
        <v>0</v>
      </c>
    </row>
    <row r="56" spans="1:16" ht="10.9" customHeight="1" x14ac:dyDescent="0.2">
      <c r="A56" s="24" t="s">
        <v>65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f t="shared" si="1"/>
        <v>0</v>
      </c>
    </row>
    <row r="57" spans="1:16" ht="10.9" customHeight="1" x14ac:dyDescent="0.2">
      <c r="A57" s="20" t="s">
        <v>66</v>
      </c>
      <c r="B57" s="25">
        <f t="shared" ref="B57:P57" si="6">SUM(B58:B66)</f>
        <v>59603168</v>
      </c>
      <c r="C57" s="25">
        <f t="shared" si="6"/>
        <v>60960830</v>
      </c>
      <c r="D57" s="25">
        <f t="shared" si="6"/>
        <v>0</v>
      </c>
      <c r="E57" s="25">
        <f t="shared" si="6"/>
        <v>0</v>
      </c>
      <c r="F57" s="25">
        <f t="shared" si="6"/>
        <v>63169</v>
      </c>
      <c r="G57" s="25">
        <f t="shared" si="6"/>
        <v>1687745.8</v>
      </c>
      <c r="H57" s="25">
        <f t="shared" si="6"/>
        <v>719300.64</v>
      </c>
      <c r="I57" s="25">
        <f t="shared" si="6"/>
        <v>0</v>
      </c>
      <c r="J57" s="25">
        <f t="shared" si="6"/>
        <v>0</v>
      </c>
      <c r="K57" s="25">
        <f t="shared" si="6"/>
        <v>0</v>
      </c>
      <c r="L57" s="25">
        <f t="shared" si="6"/>
        <v>0</v>
      </c>
      <c r="M57" s="25">
        <f t="shared" si="6"/>
        <v>0</v>
      </c>
      <c r="N57" s="25">
        <f t="shared" si="6"/>
        <v>0</v>
      </c>
      <c r="O57" s="25">
        <f t="shared" si="6"/>
        <v>0</v>
      </c>
      <c r="P57" s="25">
        <f t="shared" si="6"/>
        <v>2470215.44</v>
      </c>
    </row>
    <row r="58" spans="1:16" ht="10.15" customHeight="1" x14ac:dyDescent="0.2">
      <c r="A58" s="22" t="s">
        <v>67</v>
      </c>
      <c r="B58" s="23">
        <v>32150068</v>
      </c>
      <c r="C58" s="23">
        <v>37025701</v>
      </c>
      <c r="D58" s="23">
        <v>0</v>
      </c>
      <c r="E58" s="23">
        <v>0</v>
      </c>
      <c r="F58" s="23">
        <v>34456</v>
      </c>
      <c r="G58" s="23">
        <v>1587241.6</v>
      </c>
      <c r="H58" s="23">
        <v>397627.76999999996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3">
        <f t="shared" si="1"/>
        <v>2019325.37</v>
      </c>
    </row>
    <row r="59" spans="1:16" ht="10.15" customHeight="1" x14ac:dyDescent="0.2">
      <c r="A59" s="24" t="s">
        <v>68</v>
      </c>
      <c r="B59" s="23">
        <v>4202000</v>
      </c>
      <c r="C59" s="23">
        <v>3536994</v>
      </c>
      <c r="D59" s="23">
        <v>0</v>
      </c>
      <c r="E59" s="23">
        <v>0</v>
      </c>
      <c r="F59" s="23">
        <v>26412</v>
      </c>
      <c r="G59" s="23">
        <v>0</v>
      </c>
      <c r="H59" s="23">
        <v>84466.8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f t="shared" si="1"/>
        <v>110878.8</v>
      </c>
    </row>
    <row r="60" spans="1:16" ht="10.15" customHeight="1" x14ac:dyDescent="0.2">
      <c r="A60" s="24" t="s">
        <v>69</v>
      </c>
      <c r="B60" s="23">
        <v>10000</v>
      </c>
      <c r="C60" s="23">
        <v>10000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f t="shared" si="1"/>
        <v>0</v>
      </c>
    </row>
    <row r="61" spans="1:16" ht="10.15" customHeight="1" x14ac:dyDescent="0.2">
      <c r="A61" s="24" t="s">
        <v>70</v>
      </c>
      <c r="B61" s="23">
        <v>5922000</v>
      </c>
      <c r="C61" s="23">
        <v>6322000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f t="shared" si="1"/>
        <v>0</v>
      </c>
    </row>
    <row r="62" spans="1:16" ht="10.15" customHeight="1" x14ac:dyDescent="0.2">
      <c r="A62" s="24" t="s">
        <v>71</v>
      </c>
      <c r="B62" s="23">
        <v>17207000</v>
      </c>
      <c r="C62" s="23">
        <v>13824035</v>
      </c>
      <c r="D62" s="23">
        <v>0</v>
      </c>
      <c r="E62" s="23">
        <v>0</v>
      </c>
      <c r="F62" s="23">
        <v>2301</v>
      </c>
      <c r="G62" s="23">
        <v>100504.2</v>
      </c>
      <c r="H62" s="23">
        <v>128205.93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f t="shared" si="1"/>
        <v>231011.13</v>
      </c>
    </row>
    <row r="63" spans="1:16" ht="10.15" customHeight="1" x14ac:dyDescent="0.2">
      <c r="A63" s="24" t="s">
        <v>72</v>
      </c>
      <c r="B63" s="23">
        <v>101000</v>
      </c>
      <c r="C63" s="23">
        <v>231000</v>
      </c>
      <c r="D63" s="23">
        <v>0</v>
      </c>
      <c r="E63" s="23">
        <v>0</v>
      </c>
      <c r="F63" s="23">
        <v>0</v>
      </c>
      <c r="G63" s="23">
        <v>0</v>
      </c>
      <c r="H63" s="23">
        <v>109000.14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f t="shared" si="1"/>
        <v>109000.14</v>
      </c>
    </row>
    <row r="64" spans="1:16" ht="10.15" customHeight="1" x14ac:dyDescent="0.2">
      <c r="A64" s="22" t="s">
        <v>73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f t="shared" si="1"/>
        <v>0</v>
      </c>
    </row>
    <row r="65" spans="1:16" ht="10.15" customHeight="1" x14ac:dyDescent="0.2">
      <c r="A65" s="22" t="s">
        <v>74</v>
      </c>
      <c r="B65" s="23">
        <v>1100</v>
      </c>
      <c r="C65" s="23">
        <v>1100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f t="shared" si="1"/>
        <v>0</v>
      </c>
    </row>
    <row r="66" spans="1:16" ht="10.15" customHeight="1" x14ac:dyDescent="0.2">
      <c r="A66" s="24" t="s">
        <v>75</v>
      </c>
      <c r="B66" s="23">
        <v>10000</v>
      </c>
      <c r="C66" s="23">
        <v>10000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f t="shared" si="1"/>
        <v>0</v>
      </c>
    </row>
    <row r="67" spans="1:16" s="29" customFormat="1" ht="10.9" customHeight="1" x14ac:dyDescent="0.2">
      <c r="A67" s="28" t="s">
        <v>76</v>
      </c>
      <c r="B67" s="25">
        <f t="shared" ref="B67:O67" si="7">SUM(B68:B71)</f>
        <v>5200000</v>
      </c>
      <c r="C67" s="25">
        <f t="shared" si="7"/>
        <v>24100415.449999999</v>
      </c>
      <c r="D67" s="25">
        <f t="shared" si="7"/>
        <v>0</v>
      </c>
      <c r="E67" s="25">
        <f t="shared" si="7"/>
        <v>0</v>
      </c>
      <c r="F67" s="25">
        <f t="shared" si="7"/>
        <v>1678123.78</v>
      </c>
      <c r="G67" s="25">
        <f t="shared" si="7"/>
        <v>0</v>
      </c>
      <c r="H67" s="25">
        <f t="shared" si="7"/>
        <v>0</v>
      </c>
      <c r="I67" s="25">
        <f t="shared" si="7"/>
        <v>0</v>
      </c>
      <c r="J67" s="25">
        <f t="shared" si="7"/>
        <v>0</v>
      </c>
      <c r="K67" s="25">
        <f t="shared" si="7"/>
        <v>0</v>
      </c>
      <c r="L67" s="25">
        <f t="shared" si="7"/>
        <v>0</v>
      </c>
      <c r="M67" s="25">
        <f t="shared" si="7"/>
        <v>0</v>
      </c>
      <c r="N67" s="25">
        <f t="shared" si="7"/>
        <v>0</v>
      </c>
      <c r="O67" s="25">
        <f t="shared" si="7"/>
        <v>0</v>
      </c>
      <c r="P67" s="25">
        <f t="shared" si="1"/>
        <v>1678123.78</v>
      </c>
    </row>
    <row r="68" spans="1:16" ht="8.4499999999999993" customHeight="1" x14ac:dyDescent="0.2">
      <c r="A68" s="22" t="s">
        <v>77</v>
      </c>
      <c r="B68" s="23">
        <v>5000000</v>
      </c>
      <c r="C68" s="23">
        <v>23900415.449999999</v>
      </c>
      <c r="D68" s="23">
        <v>0</v>
      </c>
      <c r="E68" s="23">
        <v>0</v>
      </c>
      <c r="F68" s="23">
        <v>1678123.78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f t="shared" si="1"/>
        <v>1678123.78</v>
      </c>
    </row>
    <row r="69" spans="1:16" ht="9" customHeight="1" x14ac:dyDescent="0.2">
      <c r="A69" s="22" t="s">
        <v>78</v>
      </c>
      <c r="B69" s="23">
        <v>200000</v>
      </c>
      <c r="C69" s="23">
        <v>200000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f t="shared" si="1"/>
        <v>0</v>
      </c>
    </row>
    <row r="70" spans="1:16" ht="10.15" customHeight="1" x14ac:dyDescent="0.2">
      <c r="A70" s="24" t="s">
        <v>79</v>
      </c>
      <c r="B70" s="23">
        <v>0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f t="shared" si="1"/>
        <v>0</v>
      </c>
    </row>
    <row r="71" spans="1:16" ht="10.9" customHeight="1" x14ac:dyDescent="0.2">
      <c r="A71" s="24" t="s">
        <v>80</v>
      </c>
      <c r="B71" s="23">
        <v>0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f t="shared" si="1"/>
        <v>0</v>
      </c>
    </row>
    <row r="72" spans="1:16" ht="10.9" customHeight="1" x14ac:dyDescent="0.2">
      <c r="A72" s="20" t="s">
        <v>81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f t="shared" si="1"/>
        <v>0</v>
      </c>
    </row>
    <row r="73" spans="1:16" ht="10.9" customHeight="1" x14ac:dyDescent="0.2">
      <c r="A73" s="22" t="s">
        <v>82</v>
      </c>
      <c r="B73" s="23">
        <v>0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f t="shared" si="1"/>
        <v>0</v>
      </c>
    </row>
    <row r="74" spans="1:16" ht="10.9" customHeight="1" x14ac:dyDescent="0.2">
      <c r="A74" s="24" t="s">
        <v>83</v>
      </c>
      <c r="B74" s="23">
        <v>0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f t="shared" si="1"/>
        <v>0</v>
      </c>
    </row>
    <row r="75" spans="1:16" ht="10.9" customHeight="1" x14ac:dyDescent="0.2">
      <c r="A75" s="28" t="s">
        <v>84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f t="shared" si="1"/>
        <v>0</v>
      </c>
    </row>
    <row r="76" spans="1:16" ht="10.9" customHeight="1" x14ac:dyDescent="0.2">
      <c r="A76" s="24" t="s">
        <v>85</v>
      </c>
      <c r="B76" s="23">
        <v>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f t="shared" si="1"/>
        <v>0</v>
      </c>
    </row>
    <row r="77" spans="1:16" ht="10.9" customHeight="1" x14ac:dyDescent="0.2">
      <c r="A77" s="24" t="s">
        <v>86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f t="shared" si="1"/>
        <v>0</v>
      </c>
    </row>
    <row r="78" spans="1:16" ht="10.9" customHeight="1" x14ac:dyDescent="0.2">
      <c r="A78" s="24" t="s">
        <v>87</v>
      </c>
      <c r="B78" s="23">
        <v>0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f t="shared" si="1"/>
        <v>0</v>
      </c>
    </row>
    <row r="79" spans="1:16" ht="10.9" customHeight="1" x14ac:dyDescent="0.2">
      <c r="A79" s="18" t="s">
        <v>88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f t="shared" si="1"/>
        <v>0</v>
      </c>
    </row>
    <row r="80" spans="1:16" ht="10.9" customHeight="1" x14ac:dyDescent="0.2">
      <c r="A80" s="20" t="s">
        <v>89</v>
      </c>
      <c r="B80" s="25">
        <v>0</v>
      </c>
      <c r="C80" s="25">
        <v>0</v>
      </c>
      <c r="D80" s="25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f t="shared" si="1"/>
        <v>0</v>
      </c>
    </row>
    <row r="81" spans="1:18" ht="10.9" customHeight="1" x14ac:dyDescent="0.2">
      <c r="A81" s="24" t="s">
        <v>90</v>
      </c>
      <c r="B81" s="23">
        <v>0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f t="shared" ref="P81:P88" si="8">SUM(D81:O81)</f>
        <v>0</v>
      </c>
    </row>
    <row r="82" spans="1:18" ht="10.9" customHeight="1" x14ac:dyDescent="0.2">
      <c r="A82" s="24" t="s">
        <v>91</v>
      </c>
      <c r="B82" s="23">
        <v>0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f t="shared" si="8"/>
        <v>0</v>
      </c>
    </row>
    <row r="83" spans="1:18" ht="10.9" customHeight="1" x14ac:dyDescent="0.2">
      <c r="A83" s="28" t="s">
        <v>92</v>
      </c>
      <c r="B83" s="25">
        <v>0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f t="shared" si="8"/>
        <v>0</v>
      </c>
    </row>
    <row r="84" spans="1:18" ht="10.9" customHeight="1" x14ac:dyDescent="0.2">
      <c r="A84" s="24" t="s">
        <v>93</v>
      </c>
      <c r="B84" s="23">
        <v>0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f t="shared" si="8"/>
        <v>0</v>
      </c>
    </row>
    <row r="85" spans="1:18" ht="10.9" customHeight="1" x14ac:dyDescent="0.2">
      <c r="A85" s="24" t="s">
        <v>94</v>
      </c>
      <c r="B85" s="23">
        <v>0</v>
      </c>
      <c r="C85" s="23">
        <v>0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f t="shared" si="8"/>
        <v>0</v>
      </c>
    </row>
    <row r="86" spans="1:18" ht="10.9" customHeight="1" x14ac:dyDescent="0.2">
      <c r="A86" s="28" t="s">
        <v>95</v>
      </c>
      <c r="B86" s="25">
        <v>0</v>
      </c>
      <c r="C86" s="25">
        <v>0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f t="shared" si="8"/>
        <v>0</v>
      </c>
    </row>
    <row r="87" spans="1:18" ht="10.9" customHeight="1" x14ac:dyDescent="0.2">
      <c r="A87" s="24" t="s">
        <v>96</v>
      </c>
      <c r="B87" s="23">
        <v>0</v>
      </c>
      <c r="C87" s="23">
        <v>0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0</v>
      </c>
      <c r="P87" s="23">
        <f t="shared" si="8"/>
        <v>0</v>
      </c>
    </row>
    <row r="88" spans="1:18" s="14" customFormat="1" x14ac:dyDescent="0.2">
      <c r="A88" s="31" t="s">
        <v>97</v>
      </c>
      <c r="B88" s="32">
        <f t="shared" ref="B88:O88" si="9">B15+B21+B31+B41+B50+B57+B67</f>
        <v>4419749461</v>
      </c>
      <c r="C88" s="32">
        <f t="shared" si="9"/>
        <v>4419348477.7299995</v>
      </c>
      <c r="D88" s="32">
        <f t="shared" si="9"/>
        <v>220666221.06999999</v>
      </c>
      <c r="E88" s="32">
        <f t="shared" si="9"/>
        <v>273103866.89999998</v>
      </c>
      <c r="F88" s="32">
        <f t="shared" si="9"/>
        <v>334501917.01999998</v>
      </c>
      <c r="G88" s="32">
        <f t="shared" si="9"/>
        <v>354601101.69999999</v>
      </c>
      <c r="H88" s="32">
        <f t="shared" si="9"/>
        <v>429622074.39999998</v>
      </c>
      <c r="I88" s="32">
        <f t="shared" si="9"/>
        <v>0</v>
      </c>
      <c r="J88" s="32">
        <f t="shared" si="9"/>
        <v>0</v>
      </c>
      <c r="K88" s="32">
        <f t="shared" si="9"/>
        <v>0</v>
      </c>
      <c r="L88" s="32">
        <f t="shared" si="9"/>
        <v>0</v>
      </c>
      <c r="M88" s="32">
        <f t="shared" si="9"/>
        <v>0</v>
      </c>
      <c r="N88" s="32">
        <f t="shared" si="9"/>
        <v>0</v>
      </c>
      <c r="O88" s="32">
        <f t="shared" si="9"/>
        <v>0</v>
      </c>
      <c r="P88" s="32">
        <f t="shared" si="8"/>
        <v>1612495181.0900002</v>
      </c>
      <c r="Q88" s="33"/>
      <c r="R88" s="33"/>
    </row>
    <row r="89" spans="1:18" ht="11.45" customHeight="1" x14ac:dyDescent="0.2">
      <c r="A89" s="34" t="s">
        <v>98</v>
      </c>
      <c r="B89" s="34"/>
      <c r="C89" s="34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4"/>
      <c r="O89" s="34"/>
      <c r="Q89" s="26"/>
    </row>
    <row r="90" spans="1:18" ht="12.6" customHeight="1" x14ac:dyDescent="0.2">
      <c r="A90" s="36" t="s">
        <v>99</v>
      </c>
      <c r="B90" s="36"/>
      <c r="C90" s="36"/>
      <c r="D90" s="36"/>
      <c r="E90" s="36"/>
      <c r="F90" s="36"/>
      <c r="G90" s="36"/>
      <c r="H90" s="36"/>
      <c r="I90" s="36"/>
      <c r="J90" s="36"/>
      <c r="K90" s="34"/>
      <c r="L90" s="34"/>
      <c r="M90" s="34"/>
      <c r="N90" s="34"/>
      <c r="O90" s="34"/>
      <c r="P90" s="34"/>
    </row>
    <row r="91" spans="1:18" ht="12.6" customHeight="1" x14ac:dyDescent="0.2">
      <c r="A91" s="37" t="s">
        <v>100</v>
      </c>
      <c r="B91" s="37"/>
      <c r="C91" s="37"/>
      <c r="D91" s="38"/>
      <c r="E91" s="38"/>
      <c r="F91" s="38"/>
      <c r="G91" s="38"/>
      <c r="H91" s="38"/>
      <c r="I91" s="38"/>
      <c r="J91" s="38"/>
      <c r="K91" s="34"/>
      <c r="L91" s="34"/>
      <c r="M91" s="34"/>
      <c r="N91" s="34"/>
      <c r="O91" s="34"/>
      <c r="P91" s="34"/>
    </row>
    <row r="92" spans="1:18" ht="18" customHeight="1" x14ac:dyDescent="0.2">
      <c r="A92" s="39" t="s">
        <v>101</v>
      </c>
      <c r="B92" s="39"/>
      <c r="C92" s="39"/>
      <c r="D92" s="39"/>
      <c r="E92" s="39"/>
      <c r="F92" s="39"/>
      <c r="G92" s="36"/>
      <c r="H92" s="36"/>
      <c r="I92" s="36"/>
      <c r="J92" s="36"/>
      <c r="K92" s="34"/>
      <c r="L92" s="34"/>
      <c r="M92" s="34"/>
      <c r="N92" s="34"/>
      <c r="O92" s="34"/>
      <c r="P92" s="34"/>
    </row>
    <row r="93" spans="1:18" ht="34.15" customHeight="1" x14ac:dyDescent="0.2">
      <c r="A93" s="40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1"/>
      <c r="M93" s="41"/>
      <c r="N93" s="41"/>
      <c r="O93" s="41"/>
      <c r="P93" s="41"/>
    </row>
    <row r="94" spans="1:18" s="27" customFormat="1" ht="15" x14ac:dyDescent="0.2">
      <c r="A94" s="42" t="s">
        <v>102</v>
      </c>
      <c r="L94" s="43" t="s">
        <v>103</v>
      </c>
      <c r="M94" s="43"/>
      <c r="N94" s="43"/>
      <c r="O94" s="43"/>
      <c r="P94" s="43"/>
    </row>
    <row r="95" spans="1:18" s="45" customFormat="1" ht="15" x14ac:dyDescent="0.2">
      <c r="A95" s="44" t="s">
        <v>104</v>
      </c>
      <c r="L95" s="46" t="s">
        <v>105</v>
      </c>
      <c r="M95" s="46"/>
      <c r="N95" s="46"/>
      <c r="O95" s="46"/>
      <c r="P95" s="46"/>
    </row>
    <row r="96" spans="1:18" x14ac:dyDescent="0.2">
      <c r="A96" s="34"/>
      <c r="B96" s="23"/>
      <c r="C96" s="23"/>
      <c r="D96" s="23"/>
      <c r="E96" s="23"/>
      <c r="F96" s="23"/>
      <c r="G96" s="34"/>
      <c r="H96" s="34"/>
      <c r="I96" s="34"/>
      <c r="J96" s="34"/>
      <c r="K96" s="34"/>
      <c r="L96" s="34"/>
      <c r="M96" s="34"/>
      <c r="N96" s="34"/>
      <c r="O96" s="34"/>
      <c r="P96" s="34"/>
    </row>
    <row r="97" spans="1:16" x14ac:dyDescent="0.2">
      <c r="A97" s="47"/>
      <c r="B97" s="48"/>
      <c r="C97" s="48"/>
      <c r="D97" s="48"/>
      <c r="E97" s="48"/>
      <c r="F97" s="48"/>
      <c r="G97" s="47"/>
      <c r="H97" s="47"/>
      <c r="I97" s="47"/>
      <c r="J97" s="47"/>
      <c r="K97" s="47"/>
      <c r="L97" s="47"/>
      <c r="M97" s="47"/>
      <c r="N97" s="47"/>
      <c r="O97" s="47"/>
      <c r="P97" s="47"/>
    </row>
    <row r="98" spans="1:16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</row>
    <row r="99" spans="1:16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</row>
    <row r="100" spans="1:16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</row>
    <row r="101" spans="1:16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</row>
    <row r="102" spans="1:16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</row>
    <row r="103" spans="1:16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</row>
    <row r="104" spans="1:16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</row>
    <row r="105" spans="1:16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</row>
  </sheetData>
  <mergeCells count="14">
    <mergeCell ref="L94:P94"/>
    <mergeCell ref="L95:P95"/>
    <mergeCell ref="A12:A13"/>
    <mergeCell ref="B12:B13"/>
    <mergeCell ref="C12:C13"/>
    <mergeCell ref="D12:O12"/>
    <mergeCell ref="A91:C91"/>
    <mergeCell ref="A92:F92"/>
    <mergeCell ref="A6:P6"/>
    <mergeCell ref="A7:P7"/>
    <mergeCell ref="A8:P8"/>
    <mergeCell ref="A9:P9"/>
    <mergeCell ref="A10:P10"/>
    <mergeCell ref="A11:P11"/>
  </mergeCells>
  <printOptions horizontalCentered="1"/>
  <pageMargins left="0.17" right="0" top="0.75" bottom="1" header="0.3" footer="0.3"/>
  <pageSetup paperSize="5" scale="95" fitToHeight="3" orientation="landscape" r:id="rId1"/>
  <headerFooter>
    <oddFooter>&amp;CPg.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BBF15C6322549B35D4D93D2BA63D2" ma:contentTypeVersion="12" ma:contentTypeDescription="Create a new document." ma:contentTypeScope="" ma:versionID="b8f0064ca97a958246ca90a505516879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8b7d910d19ce627ab4fe0978ccc1e2be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FB78AAC3-F33E-4EBB-9AD3-F4FCA0BBED41}"/>
</file>

<file path=customXml/itemProps2.xml><?xml version="1.0" encoding="utf-8"?>
<ds:datastoreItem xmlns:ds="http://schemas.openxmlformats.org/officeDocument/2006/customXml" ds:itemID="{71C633DF-8A2F-431F-AA69-76F1C3E53AB8}"/>
</file>

<file path=customXml/itemProps3.xml><?xml version="1.0" encoding="utf-8"?>
<ds:datastoreItem xmlns:ds="http://schemas.openxmlformats.org/officeDocument/2006/customXml" ds:itemID="{4E88EF14-192C-4C36-A0E0-F743C0AD18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Xabier De León</dc:creator>
  <cp:lastModifiedBy>Xabier De León</cp:lastModifiedBy>
  <dcterms:created xsi:type="dcterms:W3CDTF">2026-06-02T15:46:03Z</dcterms:created>
  <dcterms:modified xsi:type="dcterms:W3CDTF">2026-06-02T15:46:20Z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