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inisteriodeculturado.sharepoint.com/sites/oai-sp/Documentos OAI/AÑO 2026/Portal Transparencia/trabajo/Presupuesto 2026/Junio/"/>
    </mc:Choice>
  </mc:AlternateContent>
  <xr:revisionPtr revIDLastSave="8" documentId="8_{4FCDC6DD-D6DD-4F23-8DE2-2F37338F02C7}" xr6:coauthVersionLast="47" xr6:coauthVersionMax="47" xr10:uidLastSave="{4BB9C36F-BA94-475E-B665-53D6D301865C}"/>
  <bookViews>
    <workbookView xWindow="-120" yWindow="-120" windowWidth="20730" windowHeight="11160" xr2:uid="{D4527FB0-67F2-4B91-97B7-D5413C2853CF}"/>
  </bookViews>
  <sheets>
    <sheet name="0216" sheetId="1" r:id="rId1"/>
  </sheets>
  <definedNames>
    <definedName name="_xlnm.Print_Area" localSheetId="0">'0216'!$A$1:$P$95</definedName>
    <definedName name="_xlnm.Print_Titles" localSheetId="0">'0216'!$1:$13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88" i="1" l="1"/>
  <c r="P87" i="1"/>
  <c r="P86" i="1"/>
  <c r="P85" i="1"/>
  <c r="P84" i="1"/>
  <c r="P83" i="1"/>
  <c r="P82" i="1"/>
  <c r="P81" i="1"/>
  <c r="P80" i="1"/>
  <c r="P79" i="1"/>
  <c r="P78" i="1"/>
  <c r="P77" i="1"/>
  <c r="P76" i="1"/>
  <c r="P75" i="1"/>
  <c r="P74" i="1"/>
  <c r="P73" i="1"/>
  <c r="P72" i="1"/>
  <c r="P71" i="1"/>
  <c r="P70" i="1"/>
  <c r="P69" i="1"/>
  <c r="P68" i="1"/>
  <c r="O67" i="1"/>
  <c r="N67" i="1"/>
  <c r="M67" i="1"/>
  <c r="L67" i="1"/>
  <c r="K67" i="1"/>
  <c r="J67" i="1"/>
  <c r="I67" i="1"/>
  <c r="H67" i="1"/>
  <c r="G67" i="1"/>
  <c r="F67" i="1"/>
  <c r="E67" i="1"/>
  <c r="D67" i="1"/>
  <c r="P67" i="1" s="1"/>
  <c r="C67" i="1"/>
  <c r="B67" i="1"/>
  <c r="P66" i="1"/>
  <c r="P65" i="1"/>
  <c r="P64" i="1"/>
  <c r="P63" i="1"/>
  <c r="P62" i="1"/>
  <c r="P61" i="1"/>
  <c r="P60" i="1"/>
  <c r="P59" i="1"/>
  <c r="P58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C57" i="1"/>
  <c r="B57" i="1"/>
  <c r="P56" i="1"/>
  <c r="P55" i="1"/>
  <c r="P54" i="1"/>
  <c r="P53" i="1"/>
  <c r="P52" i="1"/>
  <c r="P51" i="1"/>
  <c r="O50" i="1"/>
  <c r="N50" i="1"/>
  <c r="M50" i="1"/>
  <c r="M88" i="1" s="1"/>
  <c r="L50" i="1"/>
  <c r="K50" i="1"/>
  <c r="J50" i="1"/>
  <c r="J88" i="1" s="1"/>
  <c r="I50" i="1"/>
  <c r="I88" i="1" s="1"/>
  <c r="H50" i="1"/>
  <c r="G50" i="1"/>
  <c r="F50" i="1"/>
  <c r="F88" i="1" s="1"/>
  <c r="E50" i="1"/>
  <c r="E88" i="1" s="1"/>
  <c r="D50" i="1"/>
  <c r="P50" i="1" s="1"/>
  <c r="C50" i="1"/>
  <c r="B50" i="1"/>
  <c r="B88" i="1" s="1"/>
  <c r="P49" i="1"/>
  <c r="P48" i="1"/>
  <c r="P47" i="1"/>
  <c r="P46" i="1"/>
  <c r="P45" i="1"/>
  <c r="P44" i="1"/>
  <c r="P43" i="1"/>
  <c r="P42" i="1"/>
  <c r="O41" i="1"/>
  <c r="N41" i="1"/>
  <c r="M41" i="1"/>
  <c r="L41" i="1"/>
  <c r="K41" i="1"/>
  <c r="J41" i="1"/>
  <c r="I41" i="1"/>
  <c r="H41" i="1"/>
  <c r="G41" i="1"/>
  <c r="F41" i="1"/>
  <c r="E41" i="1"/>
  <c r="D41" i="1"/>
  <c r="P41" i="1" s="1"/>
  <c r="C41" i="1"/>
  <c r="B41" i="1"/>
  <c r="P40" i="1"/>
  <c r="P39" i="1"/>
  <c r="P38" i="1"/>
  <c r="P37" i="1"/>
  <c r="P36" i="1"/>
  <c r="P35" i="1"/>
  <c r="P34" i="1"/>
  <c r="P33" i="1"/>
  <c r="P32" i="1"/>
  <c r="O31" i="1"/>
  <c r="N31" i="1"/>
  <c r="M31" i="1"/>
  <c r="L31" i="1"/>
  <c r="K31" i="1"/>
  <c r="J31" i="1"/>
  <c r="I31" i="1"/>
  <c r="H31" i="1"/>
  <c r="G31" i="1"/>
  <c r="F31" i="1"/>
  <c r="E31" i="1"/>
  <c r="D31" i="1"/>
  <c r="P31" i="1" s="1"/>
  <c r="C31" i="1"/>
  <c r="B31" i="1"/>
  <c r="P30" i="1"/>
  <c r="P29" i="1"/>
  <c r="P28" i="1"/>
  <c r="P27" i="1"/>
  <c r="P26" i="1"/>
  <c r="P25" i="1"/>
  <c r="P24" i="1"/>
  <c r="P23" i="1"/>
  <c r="P22" i="1"/>
  <c r="O21" i="1"/>
  <c r="N21" i="1"/>
  <c r="M21" i="1"/>
  <c r="L21" i="1"/>
  <c r="K21" i="1"/>
  <c r="J21" i="1"/>
  <c r="I21" i="1"/>
  <c r="H21" i="1"/>
  <c r="G21" i="1"/>
  <c r="F21" i="1"/>
  <c r="E21" i="1"/>
  <c r="D21" i="1"/>
  <c r="P21" i="1" s="1"/>
  <c r="C21" i="1"/>
  <c r="B21" i="1"/>
  <c r="P20" i="1"/>
  <c r="P19" i="1"/>
  <c r="P18" i="1"/>
  <c r="P17" i="1"/>
  <c r="P16" i="1"/>
  <c r="P15" i="1"/>
  <c r="O15" i="1"/>
  <c r="O88" i="1" s="1"/>
  <c r="N15" i="1"/>
  <c r="M15" i="1"/>
  <c r="L15" i="1"/>
  <c r="L88" i="1" s="1"/>
  <c r="K15" i="1"/>
  <c r="K88" i="1" s="1"/>
  <c r="J15" i="1"/>
  <c r="I15" i="1"/>
  <c r="H15" i="1"/>
  <c r="H88" i="1" s="1"/>
  <c r="G15" i="1"/>
  <c r="G88" i="1" s="1"/>
  <c r="F15" i="1"/>
  <c r="E15" i="1"/>
  <c r="D15" i="1"/>
  <c r="D88" i="1" s="1"/>
  <c r="C15" i="1"/>
  <c r="C88" i="1" s="1"/>
  <c r="B15" i="1"/>
  <c r="P88" i="1" l="1"/>
</calcChain>
</file>

<file path=xl/sharedStrings.xml><?xml version="1.0" encoding="utf-8"?>
<sst xmlns="http://schemas.openxmlformats.org/spreadsheetml/2006/main" count="106" uniqueCount="106">
  <si>
    <t xml:space="preserve"> </t>
  </si>
  <si>
    <t xml:space="preserve"> DIRECCION FINANCIERA / DEPARTAMENTO DE PRESUPUESTO</t>
  </si>
  <si>
    <t>Año 2026</t>
  </si>
  <si>
    <t xml:space="preserve">Ejecución de Gastos y Aplicaciones financieras </t>
  </si>
  <si>
    <t>En RD$1,948,193,992.55</t>
  </si>
  <si>
    <t>Capítulo 0216</t>
  </si>
  <si>
    <t>DETALLE</t>
  </si>
  <si>
    <t>Presupuesto Aprobado</t>
  </si>
  <si>
    <t>Presupuesto Modificado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</si>
  <si>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</si>
  <si>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</si>
  <si>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</si>
  <si>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</si>
  <si>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</si>
  <si>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</si>
  <si>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</si>
  <si>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</si>
  <si>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</si>
  <si>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</si>
  <si>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</si>
  <si>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</si>
  <si>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</si>
  <si>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</si>
  <si>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</si>
  <si>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</si>
  <si>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</si>
  <si>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</si>
  <si>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</si>
  <si>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</si>
  <si>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</si>
  <si>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</si>
  <si>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</si>
  <si>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</si>
  <si>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</si>
  <si>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</si>
  <si>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</si>
  <si>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</si>
  <si>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</si>
  <si>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</si>
  <si>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</si>
  <si>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</si>
  <si>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</si>
  <si>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</si>
  <si>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</si>
  <si>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</si>
  <si>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</si>
  <si>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</si>
  <si>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</si>
  <si>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</si>
  <si>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</si>
  <si>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</si>
  <si>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</si>
  <si>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</si>
  <si>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</si>
  <si>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</si>
  <si>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</si>
  <si>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</si>
  <si>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</si>
  <si>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</si>
  <si>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</si>
  <si>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</si>
  <si>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</si>
  <si>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</si>
  <si>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</si>
  <si>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</si>
  <si>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</si>
  <si>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</si>
  <si>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</si>
  <si>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</si>
  <si>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</si>
  <si>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</si>
  <si>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</si>
  <si>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</si>
  <si>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</si>
  <si>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</si>
  <si>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</si>
  <si>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</si>
  <si>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</si>
  <si>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</si>
  <si>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</si>
  <si>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</si>
  <si>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</si>
  <si>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</si>
  <si>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</si>
  <si>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</si>
  <si>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</si>
  <si>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</si>
  <si>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</si>
  <si>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</si>
  <si>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</si>
  <si>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</si>
  <si>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</si>
  <si>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</si>
  <si>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</si>
  <si>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</si>
  <si>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</si>
  <si>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</si>
  <si>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</si>
  <si>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r>
      <rPr>
        <b/>
        <sz val="6"/>
        <rFont val="Calibri"/>
        <family val="2"/>
        <scheme val="minor"/>
      </rPr>
      <t xml:space="preserve">FUENTE </t>
    </r>
    <r>
      <rPr>
        <sz val="6"/>
        <rFont val="Calibri"/>
        <family val="2"/>
        <scheme val="minor"/>
      </rPr>
      <t>: Sistema Integrado de Gestión Financiera  (SIGEF)</t>
    </r>
  </si>
  <si>
    <r>
      <rPr>
        <b/>
        <sz val="6"/>
        <rFont val="Calibri"/>
        <family val="2"/>
        <scheme val="minor"/>
      </rPr>
      <t>Presupuesto aprobado:</t>
    </r>
    <r>
      <rPr>
        <sz val="6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</si>
  <si>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6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</si>
  <si>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6"/>
        <rFont val="Calibri"/>
        <family val="2"/>
        <scheme val="minor"/>
      </rPr>
      <t>Total devengado:</t>
    </r>
    <r>
      <rPr>
        <sz val="6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</si>
  <si>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JUANA VILLAR GUERRERO</t>
  </si>
  <si>
    <t>ANA V. ADAMES LANTIGUA</t>
  </si>
  <si>
    <t xml:space="preserve">ENCDA. DEPTO. DE PRESUPUESTO </t>
  </si>
  <si>
    <t>DIRECTORA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</si>
</sst>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(* #,##0.0_);_(* \(#,##0.0\);_(* &quot;-&quot;??_);_(@_)"/>
  </numFmts>
  <fonts count="14" x14ac:knownFonts="1">
    <font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10"/>
      <name val="Times New Roman"/>
      <family val="1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6"/>
      <color theme="0"/>
      <name val="Calibri"/>
      <family val="2"/>
      <scheme val="minor"/>
    </font>
    <font>
      <sz val="10"/>
      <color theme="0"/>
      <name val="Times New Roman"/>
      <family val="1"/>
    </font>
    <font>
      <b/>
      <sz val="6"/>
      <name val="Calibri"/>
      <family val="2"/>
      <scheme val="minor"/>
    </font>
    <font>
      <sz val="6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Times New Roman"/>
      <family val="1"/>
    </font>
    <font>
      <sz val="10"/>
      <color rgb="FFFF0000"/>
      <name val="Times New Roman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2060"/>
        <bgColor theme="4" tint="0.79998168889431442"/>
      </patternFill>
    </fill>
    <fill>
      <patternFill patternType="solid">
        <fgColor rgb="FF002060"/>
        <bgColor indexed="64"/>
      </patternFill>
    </fill>
  </fills>
  <borders count="11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9">
    <xf numFmtId="0" fontId="0" fillId="0" borderId="0" xfId="0"/>
    <xf numFmtId="0" fontId="2" fillId="0" borderId="0" xfId="0" applyFont="1" applyAlignment="1">
      <alignment vertical="center"/>
    </xf>
    <xf numFmtId="0" fontId="5" fillId="3" borderId="6" xfId="0" applyFont="1" applyFill="1" applyBorder="1" applyAlignment="1">
      <alignment vertical="center"/>
    </xf>
    <xf numFmtId="0" fontId="6" fillId="0" borderId="0" xfId="0" applyFont="1" applyAlignment="1">
      <alignment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7" fillId="0" borderId="8" xfId="0" applyFont="1" applyBorder="1" applyAlignment="1">
      <alignment horizontal="left" vertical="center"/>
    </xf>
    <xf numFmtId="165" fontId="7" fillId="0" borderId="8" xfId="0" applyNumberFormat="1" applyFont="1" applyBorder="1" applyAlignment="1">
      <alignment vertical="center"/>
    </xf>
    <xf numFmtId="0" fontId="7" fillId="0" borderId="0" xfId="0" applyFont="1" applyAlignment="1">
      <alignment horizontal="left" vertical="center" wrapText="1"/>
    </xf>
    <xf numFmtId="4" fontId="7" fillId="0" borderId="0" xfId="1" applyNumberFormat="1" applyFont="1" applyAlignment="1">
      <alignment vertical="center"/>
    </xf>
    <xf numFmtId="0" fontId="8" fillId="0" borderId="0" xfId="0" applyFont="1" applyAlignment="1">
      <alignment horizontal="left" vertical="center"/>
    </xf>
    <xf numFmtId="4" fontId="8" fillId="0" borderId="0" xfId="0" applyNumberFormat="1" applyFont="1" applyAlignment="1">
      <alignment vertical="center"/>
    </xf>
    <xf numFmtId="0" fontId="8" fillId="0" borderId="0" xfId="0" applyFont="1" applyAlignment="1">
      <alignment horizontal="left" vertical="center" wrapText="1"/>
    </xf>
    <xf numFmtId="4" fontId="7" fillId="0" borderId="0" xfId="0" applyNumberFormat="1" applyFont="1" applyAlignment="1">
      <alignment vertical="center"/>
    </xf>
    <xf numFmtId="4" fontId="2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10" fillId="0" borderId="0" xfId="0" applyFont="1" applyAlignment="1">
      <alignment vertical="center"/>
    </xf>
    <xf numFmtId="4" fontId="7" fillId="0" borderId="8" xfId="0" applyNumberFormat="1" applyFont="1" applyBorder="1" applyAlignment="1">
      <alignment vertical="center"/>
    </xf>
    <xf numFmtId="0" fontId="5" fillId="2" borderId="9" xfId="0" applyFont="1" applyFill="1" applyBorder="1" applyAlignment="1">
      <alignment vertical="center"/>
    </xf>
    <xf numFmtId="4" fontId="5" fillId="2" borderId="9" xfId="0" applyNumberFormat="1" applyFont="1" applyFill="1" applyBorder="1" applyAlignment="1">
      <alignment vertical="center"/>
    </xf>
    <xf numFmtId="4" fontId="11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165" fontId="7" fillId="0" borderId="0" xfId="0" applyNumberFormat="1" applyFont="1" applyAlignment="1">
      <alignment vertical="center"/>
    </xf>
    <xf numFmtId="0" fontId="8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4" fontId="13" fillId="0" borderId="0" xfId="0" applyNumberFormat="1" applyFont="1" applyAlignment="1">
      <alignment vertical="center"/>
    </xf>
    <xf numFmtId="0" fontId="4" fillId="0" borderId="1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3" fillId="0" borderId="1" xfId="0" applyFont="1" applyBorder="1" applyAlignment="1">
      <alignment horizontal="center" vertical="center" wrapText="1" readingOrder="1"/>
    </xf>
    <xf numFmtId="0" fontId="3" fillId="0" borderId="0" xfId="0" applyFont="1" applyAlignment="1">
      <alignment horizontal="center" vertical="center" wrapText="1" readingOrder="1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164" fontId="5" fillId="2" borderId="2" xfId="1" applyFont="1" applyFill="1" applyBorder="1" applyAlignment="1">
      <alignment horizontal="center" vertical="center" wrapText="1"/>
    </xf>
    <xf numFmtId="164" fontId="5" fillId="2" borderId="3" xfId="1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100013</xdr:colOff>
      <xdr:row>1</xdr:row>
      <xdr:rowOff>39289</xdr:rowOff>
    </xdr:from>
    <xdr:to>
      <xdr:col>6</xdr:col>
      <xdr:colOff>356167</xdr:colOff>
      <xdr:row>6</xdr:row>
      <xdr:rowOff>15435</xdr:rowOff>
    </xdr:to>
    <xdr:pic>
      <xdr:nvPicPr>
        <xdr:cNvPr id="2" name="Picture 2" descr="A blue and red text on a black background&#10;&#10;Description automatically generated">
          <a:extLst>
            <a:ext uri="{FF2B5EF4-FFF2-40B4-BE49-F238E27FC236}">
              <a16:creationId xmlns:a16="http://schemas.microsoft.com/office/drawing/2014/main" id="{AD5A9D98-2DE1-41D2-B223-CFB1DD05469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9305" t="12397" r="8556" b="23141"/>
        <a:stretch/>
      </xdr:blipFill>
      <xdr:spPr bwMode="auto">
        <a:xfrm>
          <a:off x="4795838" y="201214"/>
          <a:ext cx="1464638" cy="833396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87D7E1-4DDC-48FE-88A2-7B267B1EBFC6}">
  <sheetPr>
    <tabColor theme="4" tint="-0.499984740745262"/>
  </sheetPr>
  <dimension ref="A5:V105"/>
  <sheetViews>
    <sheetView showGridLines="0" tabSelected="1" topLeftCell="B10" zoomScale="160" zoomScaleNormal="160" workbookViewId="0">
      <selection activeCell="A6" sqref="A6:P6"/>
    </sheetView>
  </sheetViews>
  <sheetFormatPr baseColWidth="10" defaultColWidth="13.33203125" defaultRowHeight="12.75" x14ac:dyDescent="0.2"/>
  <cols>
    <col min="1" max="1" width="52" style="1" customWidth="1"/>
    <col min="2" max="2" width="12.1640625" style="1" customWidth="1"/>
    <col min="3" max="3" width="12.6640625" style="1" customWidth="1"/>
    <col min="4" max="4" width="11" style="1" customWidth="1"/>
    <col min="5" max="5" width="10.83203125" style="1" customWidth="1"/>
    <col min="6" max="6" width="10.33203125" style="1" customWidth="1"/>
    <col min="7" max="7" width="10.1640625" style="1" customWidth="1"/>
    <col min="8" max="8" width="9.6640625" style="1" customWidth="1"/>
    <col min="9" max="9" width="11.83203125" style="1" customWidth="1"/>
    <col min="10" max="11" width="8.83203125" style="1" customWidth="1"/>
    <col min="12" max="12" width="10.6640625" style="1" customWidth="1"/>
    <col min="13" max="14" width="9.6640625" style="1" customWidth="1"/>
    <col min="15" max="15" width="10.6640625" style="1" customWidth="1"/>
    <col min="16" max="16" width="12.33203125" style="1" customWidth="1"/>
    <col min="17" max="17" width="14.83203125" style="1" bestFit="1" customWidth="1"/>
    <col min="18" max="16384" width="13.33203125" style="1"/>
  </cols>
  <sheetData>
    <row r="5" spans="1:22" x14ac:dyDescent="0.2">
      <c r="A5" s="1" t="s">
        <v>0</v>
      </c>
    </row>
    <row r="6" spans="1:22" ht="16.899999999999999" customHeight="1" x14ac:dyDescent="0.2">
      <c r="A6" s="35"/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</row>
    <row r="7" spans="1:22" ht="21" customHeight="1" x14ac:dyDescent="0.2">
      <c r="A7" s="33" t="s">
        <v>1</v>
      </c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</row>
    <row r="8" spans="1:22" ht="15.75" x14ac:dyDescent="0.2">
      <c r="A8" s="37" t="s">
        <v>2</v>
      </c>
      <c r="B8" s="38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</row>
    <row r="9" spans="1:22" ht="15.75" customHeight="1" x14ac:dyDescent="0.2">
      <c r="A9" s="33" t="s">
        <v>3</v>
      </c>
      <c r="B9" s="34"/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</row>
    <row r="10" spans="1:22" ht="15.75" customHeight="1" x14ac:dyDescent="0.2">
      <c r="A10" s="36" t="s">
        <v>4</v>
      </c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</row>
    <row r="11" spans="1:22" ht="15.75" x14ac:dyDescent="0.2">
      <c r="A11" s="33" t="s">
        <v>5</v>
      </c>
      <c r="B11" s="34"/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</row>
    <row r="12" spans="1:22" ht="25.5" customHeight="1" x14ac:dyDescent="0.2">
      <c r="A12" s="41" t="s">
        <v>6</v>
      </c>
      <c r="B12" s="42" t="s">
        <v>7</v>
      </c>
      <c r="C12" s="42" t="s">
        <v>8</v>
      </c>
      <c r="D12" s="44" t="s">
        <v>9</v>
      </c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6"/>
      <c r="P12" s="2"/>
      <c r="Q12" s="3"/>
      <c r="R12" s="3"/>
      <c r="S12" s="3"/>
      <c r="T12" s="3"/>
      <c r="U12" s="3"/>
      <c r="V12" s="3"/>
    </row>
    <row r="13" spans="1:22" ht="22.9" customHeight="1" x14ac:dyDescent="0.2">
      <c r="A13" s="41"/>
      <c r="B13" s="43"/>
      <c r="C13" s="43"/>
      <c r="D13" s="4" t="s">
        <v>10</v>
      </c>
      <c r="E13" s="4" t="s">
        <v>11</v>
      </c>
      <c r="F13" s="4" t="s">
        <v>12</v>
      </c>
      <c r="G13" s="4" t="s">
        <v>13</v>
      </c>
      <c r="H13" s="5" t="s">
        <v>14</v>
      </c>
      <c r="I13" s="4" t="s">
        <v>15</v>
      </c>
      <c r="J13" s="5" t="s">
        <v>16</v>
      </c>
      <c r="K13" s="4" t="s">
        <v>17</v>
      </c>
      <c r="L13" s="4" t="s">
        <v>18</v>
      </c>
      <c r="M13" s="4" t="s">
        <v>19</v>
      </c>
      <c r="N13" s="4" t="s">
        <v>20</v>
      </c>
      <c r="O13" s="5" t="s">
        <v>21</v>
      </c>
      <c r="P13" s="4" t="s">
        <v>22</v>
      </c>
      <c r="Q13" s="3"/>
      <c r="R13" s="3"/>
      <c r="S13" s="3"/>
      <c r="T13" s="3"/>
      <c r="U13" s="3"/>
      <c r="V13" s="3"/>
    </row>
    <row r="14" spans="1:22" x14ac:dyDescent="0.2">
      <c r="A14" s="6" t="s">
        <v>23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</row>
    <row r="15" spans="1:22" ht="10.9" customHeight="1" x14ac:dyDescent="0.2">
      <c r="A15" s="8" t="s">
        <v>24</v>
      </c>
      <c r="B15" s="9">
        <f t="shared" ref="B15:O15" si="0">B16+B17+B20+B18+B19</f>
        <v>2386037311</v>
      </c>
      <c r="C15" s="9">
        <f t="shared" si="0"/>
        <v>2389658934.5499997</v>
      </c>
      <c r="D15" s="9">
        <f t="shared" si="0"/>
        <v>154245899.68000001</v>
      </c>
      <c r="E15" s="9">
        <f t="shared" si="0"/>
        <v>152243101.32999998</v>
      </c>
      <c r="F15" s="9">
        <f t="shared" si="0"/>
        <v>153147392.78</v>
      </c>
      <c r="G15" s="9">
        <f t="shared" si="0"/>
        <v>174099698.49999997</v>
      </c>
      <c r="H15" s="9">
        <f t="shared" si="0"/>
        <v>249642887.89999998</v>
      </c>
      <c r="I15" s="9">
        <f t="shared" si="0"/>
        <v>159544514.46999997</v>
      </c>
      <c r="J15" s="9">
        <f t="shared" si="0"/>
        <v>0</v>
      </c>
      <c r="K15" s="9">
        <f t="shared" si="0"/>
        <v>0</v>
      </c>
      <c r="L15" s="9">
        <f t="shared" si="0"/>
        <v>0</v>
      </c>
      <c r="M15" s="9">
        <f t="shared" si="0"/>
        <v>0</v>
      </c>
      <c r="N15" s="9">
        <f t="shared" si="0"/>
        <v>0</v>
      </c>
      <c r="O15" s="9">
        <f t="shared" si="0"/>
        <v>0</v>
      </c>
      <c r="P15" s="9">
        <f>SUM(P16:P20)</f>
        <v>1042923494.66</v>
      </c>
    </row>
    <row r="16" spans="1:22" ht="10.9" customHeight="1" x14ac:dyDescent="0.2">
      <c r="A16" s="10" t="s">
        <v>25</v>
      </c>
      <c r="B16" s="11">
        <v>1749484873</v>
      </c>
      <c r="C16" s="11">
        <v>1755722553.7099998</v>
      </c>
      <c r="D16" s="11">
        <v>131037471.53999999</v>
      </c>
      <c r="E16" s="11">
        <v>128370416.33999999</v>
      </c>
      <c r="F16" s="11">
        <v>129498152.26000001</v>
      </c>
      <c r="G16" s="11">
        <v>128337458.68999998</v>
      </c>
      <c r="H16" s="11">
        <v>130990318.38999997</v>
      </c>
      <c r="I16" s="11">
        <v>134285877.63999999</v>
      </c>
      <c r="J16" s="11">
        <v>0</v>
      </c>
      <c r="K16" s="11">
        <v>0</v>
      </c>
      <c r="L16" s="11">
        <v>0</v>
      </c>
      <c r="M16" s="11">
        <v>0</v>
      </c>
      <c r="N16" s="11">
        <v>0</v>
      </c>
      <c r="O16" s="11">
        <v>0</v>
      </c>
      <c r="P16" s="11">
        <f>SUM(D16:O16)</f>
        <v>782519694.8599999</v>
      </c>
    </row>
    <row r="17" spans="1:16" ht="10.9" customHeight="1" x14ac:dyDescent="0.2">
      <c r="A17" s="10" t="s">
        <v>26</v>
      </c>
      <c r="B17" s="11">
        <v>343556061</v>
      </c>
      <c r="C17" s="11">
        <v>343369546.31999999</v>
      </c>
      <c r="D17" s="11">
        <v>3749343.83</v>
      </c>
      <c r="E17" s="11">
        <v>4475520.2200000007</v>
      </c>
      <c r="F17" s="11">
        <v>4141434.16</v>
      </c>
      <c r="G17" s="11">
        <v>26319929.030000001</v>
      </c>
      <c r="H17" s="11">
        <v>99019410.75999999</v>
      </c>
      <c r="I17" s="11">
        <v>5113081.18</v>
      </c>
      <c r="J17" s="11">
        <v>0</v>
      </c>
      <c r="K17" s="11">
        <v>0</v>
      </c>
      <c r="L17" s="11">
        <v>0</v>
      </c>
      <c r="M17" s="11">
        <v>0</v>
      </c>
      <c r="N17" s="11">
        <v>0</v>
      </c>
      <c r="O17" s="11">
        <v>0</v>
      </c>
      <c r="P17" s="11">
        <f t="shared" ref="P17:P80" si="1">SUM(D17:O17)</f>
        <v>142818719.18000001</v>
      </c>
    </row>
    <row r="18" spans="1:16" ht="10.9" customHeight="1" x14ac:dyDescent="0.2">
      <c r="A18" s="12" t="s">
        <v>27</v>
      </c>
      <c r="B18" s="11">
        <v>150000</v>
      </c>
      <c r="C18" s="11">
        <v>150000</v>
      </c>
      <c r="D18" s="11">
        <v>0</v>
      </c>
      <c r="E18" s="11">
        <v>0</v>
      </c>
      <c r="F18" s="11">
        <v>0</v>
      </c>
      <c r="G18" s="11">
        <v>0</v>
      </c>
      <c r="H18" s="11">
        <v>0</v>
      </c>
      <c r="I18" s="11">
        <v>0</v>
      </c>
      <c r="J18" s="11">
        <v>0</v>
      </c>
      <c r="K18" s="11">
        <v>0</v>
      </c>
      <c r="L18" s="11">
        <v>0</v>
      </c>
      <c r="M18" s="11">
        <v>0</v>
      </c>
      <c r="N18" s="11">
        <v>0</v>
      </c>
      <c r="O18" s="11">
        <v>0</v>
      </c>
      <c r="P18" s="11">
        <f t="shared" si="1"/>
        <v>0</v>
      </c>
    </row>
    <row r="19" spans="1:16" ht="10.9" customHeight="1" x14ac:dyDescent="0.2">
      <c r="A19" s="12" t="s">
        <v>28</v>
      </c>
      <c r="B19" s="11">
        <v>59251600</v>
      </c>
      <c r="C19" s="11">
        <v>51703678</v>
      </c>
      <c r="D19" s="11">
        <v>0</v>
      </c>
      <c r="E19" s="11">
        <v>0</v>
      </c>
      <c r="F19" s="11">
        <v>0</v>
      </c>
      <c r="G19" s="11">
        <v>0</v>
      </c>
      <c r="H19" s="11">
        <v>0</v>
      </c>
      <c r="I19" s="11">
        <v>0</v>
      </c>
      <c r="J19" s="11">
        <v>0</v>
      </c>
      <c r="K19" s="11">
        <v>0</v>
      </c>
      <c r="L19" s="11">
        <v>0</v>
      </c>
      <c r="M19" s="11">
        <v>0</v>
      </c>
      <c r="N19" s="11">
        <v>0</v>
      </c>
      <c r="O19" s="11">
        <v>0</v>
      </c>
      <c r="P19" s="11">
        <f t="shared" si="1"/>
        <v>0</v>
      </c>
    </row>
    <row r="20" spans="1:16" ht="10.9" customHeight="1" x14ac:dyDescent="0.2">
      <c r="A20" s="12" t="s">
        <v>29</v>
      </c>
      <c r="B20" s="11">
        <v>233594777</v>
      </c>
      <c r="C20" s="11">
        <v>238713156.51999998</v>
      </c>
      <c r="D20" s="11">
        <v>19459084.310000006</v>
      </c>
      <c r="E20" s="11">
        <v>19397164.770000003</v>
      </c>
      <c r="F20" s="11">
        <v>19507806.359999999</v>
      </c>
      <c r="G20" s="11">
        <v>19442310.780000001</v>
      </c>
      <c r="H20" s="11">
        <v>19633158.749999989</v>
      </c>
      <c r="I20" s="11">
        <v>20145555.649999991</v>
      </c>
      <c r="J20" s="11">
        <v>0</v>
      </c>
      <c r="K20" s="11">
        <v>0</v>
      </c>
      <c r="L20" s="11">
        <v>0</v>
      </c>
      <c r="M20" s="11">
        <v>0</v>
      </c>
      <c r="N20" s="11">
        <v>0</v>
      </c>
      <c r="O20" s="11">
        <v>0</v>
      </c>
      <c r="P20" s="11">
        <f t="shared" si="1"/>
        <v>117585080.61999999</v>
      </c>
    </row>
    <row r="21" spans="1:16" ht="10.9" customHeight="1" x14ac:dyDescent="0.2">
      <c r="A21" s="8" t="s">
        <v>30</v>
      </c>
      <c r="B21" s="13">
        <f t="shared" ref="B21:N21" si="2">SUM(B22:B30)</f>
        <v>640809594</v>
      </c>
      <c r="C21" s="13">
        <f t="shared" si="2"/>
        <v>593304326.73000002</v>
      </c>
      <c r="D21" s="13">
        <f t="shared" si="2"/>
        <v>16539348.18</v>
      </c>
      <c r="E21" s="13">
        <f t="shared" si="2"/>
        <v>21937179.149999995</v>
      </c>
      <c r="F21" s="13">
        <f t="shared" si="2"/>
        <v>36215083.199999996</v>
      </c>
      <c r="G21" s="13">
        <f t="shared" si="2"/>
        <v>47704810.420000002</v>
      </c>
      <c r="H21" s="13">
        <f t="shared" si="2"/>
        <v>63388769.059999995</v>
      </c>
      <c r="I21" s="13">
        <f t="shared" si="2"/>
        <v>42269429.140000001</v>
      </c>
      <c r="J21" s="13">
        <f t="shared" si="2"/>
        <v>0</v>
      </c>
      <c r="K21" s="13">
        <f t="shared" si="2"/>
        <v>0</v>
      </c>
      <c r="L21" s="13">
        <f t="shared" si="2"/>
        <v>0</v>
      </c>
      <c r="M21" s="13">
        <f t="shared" si="2"/>
        <v>0</v>
      </c>
      <c r="N21" s="13">
        <f t="shared" si="2"/>
        <v>0</v>
      </c>
      <c r="O21" s="13">
        <f>SUM(O22:O30)</f>
        <v>0</v>
      </c>
      <c r="P21" s="13">
        <f t="shared" si="1"/>
        <v>228054619.14999998</v>
      </c>
    </row>
    <row r="22" spans="1:16" ht="10.9" customHeight="1" x14ac:dyDescent="0.2">
      <c r="A22" s="10" t="s">
        <v>31</v>
      </c>
      <c r="B22" s="11">
        <v>226500115</v>
      </c>
      <c r="C22" s="11">
        <v>211021573</v>
      </c>
      <c r="D22" s="11">
        <v>12447640.32</v>
      </c>
      <c r="E22" s="11">
        <v>14831157.939999996</v>
      </c>
      <c r="F22" s="11">
        <v>15018760.419999994</v>
      </c>
      <c r="G22" s="11">
        <v>17341962.850000005</v>
      </c>
      <c r="H22" s="11">
        <v>15764710.199999996</v>
      </c>
      <c r="I22" s="11">
        <v>17647180.199999999</v>
      </c>
      <c r="J22" s="11">
        <v>0</v>
      </c>
      <c r="K22" s="11">
        <v>0</v>
      </c>
      <c r="L22" s="11">
        <v>0</v>
      </c>
      <c r="M22" s="11">
        <v>0</v>
      </c>
      <c r="N22" s="11">
        <v>0</v>
      </c>
      <c r="O22" s="11">
        <v>0</v>
      </c>
      <c r="P22" s="11">
        <f t="shared" si="1"/>
        <v>93051411.929999992</v>
      </c>
    </row>
    <row r="23" spans="1:16" ht="10.9" customHeight="1" x14ac:dyDescent="0.2">
      <c r="A23" s="12" t="s">
        <v>32</v>
      </c>
      <c r="B23" s="11">
        <v>27715132</v>
      </c>
      <c r="C23" s="11">
        <v>34240148</v>
      </c>
      <c r="D23" s="11">
        <v>0</v>
      </c>
      <c r="E23" s="11">
        <v>89125.4</v>
      </c>
      <c r="F23" s="11">
        <v>1890092.98</v>
      </c>
      <c r="G23" s="11">
        <v>3342274.38</v>
      </c>
      <c r="H23" s="11">
        <v>1517820.56</v>
      </c>
      <c r="I23" s="11">
        <v>1109192.01</v>
      </c>
      <c r="J23" s="11">
        <v>0</v>
      </c>
      <c r="K23" s="11">
        <v>0</v>
      </c>
      <c r="L23" s="11">
        <v>0</v>
      </c>
      <c r="M23" s="11">
        <v>0</v>
      </c>
      <c r="N23" s="11">
        <v>0</v>
      </c>
      <c r="O23" s="11">
        <v>0</v>
      </c>
      <c r="P23" s="11">
        <f t="shared" si="1"/>
        <v>7948505.3300000001</v>
      </c>
    </row>
    <row r="24" spans="1:16" ht="10.9" customHeight="1" x14ac:dyDescent="0.2">
      <c r="A24" s="10" t="s">
        <v>33</v>
      </c>
      <c r="B24" s="11">
        <v>24206353</v>
      </c>
      <c r="C24" s="11">
        <v>20751020</v>
      </c>
      <c r="D24" s="11">
        <v>0</v>
      </c>
      <c r="E24" s="11">
        <v>135767.5</v>
      </c>
      <c r="F24" s="11">
        <v>60071.27</v>
      </c>
      <c r="G24" s="11">
        <v>1495685.99</v>
      </c>
      <c r="H24" s="11">
        <v>940554.22</v>
      </c>
      <c r="I24" s="11">
        <v>580435.93000000005</v>
      </c>
      <c r="J24" s="11">
        <v>0</v>
      </c>
      <c r="K24" s="11">
        <v>0</v>
      </c>
      <c r="L24" s="11">
        <v>0</v>
      </c>
      <c r="M24" s="11">
        <v>0</v>
      </c>
      <c r="N24" s="11">
        <v>0</v>
      </c>
      <c r="O24" s="11">
        <v>0</v>
      </c>
      <c r="P24" s="11">
        <f t="shared" si="1"/>
        <v>3212514.91</v>
      </c>
    </row>
    <row r="25" spans="1:16" ht="10.9" customHeight="1" x14ac:dyDescent="0.2">
      <c r="A25" s="10" t="s">
        <v>34</v>
      </c>
      <c r="B25" s="11">
        <v>6552000</v>
      </c>
      <c r="C25" s="11">
        <v>12056331.310000001</v>
      </c>
      <c r="D25" s="11">
        <v>274635.12</v>
      </c>
      <c r="E25" s="11">
        <v>917802.37</v>
      </c>
      <c r="F25" s="11">
        <v>273138.73</v>
      </c>
      <c r="G25" s="11">
        <v>1527540.11</v>
      </c>
      <c r="H25" s="11">
        <v>625329.31999999995</v>
      </c>
      <c r="I25" s="11">
        <v>1027099.19</v>
      </c>
      <c r="J25" s="11">
        <v>0</v>
      </c>
      <c r="K25" s="11">
        <v>0</v>
      </c>
      <c r="L25" s="11">
        <v>0</v>
      </c>
      <c r="M25" s="11">
        <v>0</v>
      </c>
      <c r="N25" s="11">
        <v>0</v>
      </c>
      <c r="O25" s="11">
        <v>0</v>
      </c>
      <c r="P25" s="11">
        <f t="shared" si="1"/>
        <v>4645544.84</v>
      </c>
    </row>
    <row r="26" spans="1:16" ht="16.899999999999999" customHeight="1" x14ac:dyDescent="0.2">
      <c r="A26" s="10" t="s">
        <v>35</v>
      </c>
      <c r="B26" s="11">
        <v>32652631</v>
      </c>
      <c r="C26" s="11">
        <v>49625484</v>
      </c>
      <c r="D26" s="11">
        <v>1182298.4900000002</v>
      </c>
      <c r="E26" s="11">
        <v>1101548.02</v>
      </c>
      <c r="F26" s="11">
        <v>4363898.84</v>
      </c>
      <c r="G26" s="11">
        <v>4434032.66</v>
      </c>
      <c r="H26" s="11">
        <v>4367678.3699999992</v>
      </c>
      <c r="I26" s="11">
        <v>5122621.34</v>
      </c>
      <c r="J26" s="11">
        <v>0</v>
      </c>
      <c r="K26" s="11">
        <v>0</v>
      </c>
      <c r="L26" s="11">
        <v>0</v>
      </c>
      <c r="M26" s="11">
        <v>0</v>
      </c>
      <c r="N26" s="11">
        <v>0</v>
      </c>
      <c r="O26" s="11">
        <v>0</v>
      </c>
      <c r="P26" s="11">
        <f t="shared" si="1"/>
        <v>20572077.719999999</v>
      </c>
    </row>
    <row r="27" spans="1:16" ht="13.9" customHeight="1" x14ac:dyDescent="0.2">
      <c r="A27" s="10" t="s">
        <v>36</v>
      </c>
      <c r="B27" s="11">
        <v>26118000</v>
      </c>
      <c r="C27" s="11">
        <v>31553000</v>
      </c>
      <c r="D27" s="11">
        <v>2264579.5699999998</v>
      </c>
      <c r="E27" s="11">
        <v>1386068.7000000002</v>
      </c>
      <c r="F27" s="11">
        <v>1364339.78</v>
      </c>
      <c r="G27" s="11">
        <v>1376318.5100000002</v>
      </c>
      <c r="H27" s="11">
        <v>1703083.13</v>
      </c>
      <c r="I27" s="11">
        <v>1616019.48</v>
      </c>
      <c r="J27" s="11">
        <v>0</v>
      </c>
      <c r="K27" s="11">
        <v>0</v>
      </c>
      <c r="L27" s="11">
        <v>0</v>
      </c>
      <c r="M27" s="11">
        <v>0</v>
      </c>
      <c r="N27" s="11">
        <v>0</v>
      </c>
      <c r="O27" s="11">
        <v>0</v>
      </c>
      <c r="P27" s="11">
        <f t="shared" si="1"/>
        <v>9710409.1699999999</v>
      </c>
    </row>
    <row r="28" spans="1:16" ht="13.9" customHeight="1" x14ac:dyDescent="0.2">
      <c r="A28" s="12" t="s">
        <v>37</v>
      </c>
      <c r="B28" s="11">
        <v>49714816</v>
      </c>
      <c r="C28" s="11">
        <v>45083980.18</v>
      </c>
      <c r="D28" s="11">
        <v>0</v>
      </c>
      <c r="E28" s="11">
        <v>633593.26</v>
      </c>
      <c r="F28" s="11">
        <v>2032347.8599999999</v>
      </c>
      <c r="G28" s="11">
        <v>3402822.05</v>
      </c>
      <c r="H28" s="11">
        <v>1339760.25</v>
      </c>
      <c r="I28" s="11">
        <v>6933538.1399999997</v>
      </c>
      <c r="J28" s="11">
        <v>0</v>
      </c>
      <c r="K28" s="11">
        <v>0</v>
      </c>
      <c r="L28" s="11">
        <v>0</v>
      </c>
      <c r="M28" s="11">
        <v>0</v>
      </c>
      <c r="N28" s="11">
        <v>0</v>
      </c>
      <c r="O28" s="11">
        <v>0</v>
      </c>
      <c r="P28" s="11">
        <f t="shared" si="1"/>
        <v>14342061.559999999</v>
      </c>
    </row>
    <row r="29" spans="1:16" ht="12.6" customHeight="1" x14ac:dyDescent="0.2">
      <c r="A29" s="12" t="s">
        <v>38</v>
      </c>
      <c r="B29" s="11">
        <v>188606085</v>
      </c>
      <c r="C29" s="11">
        <v>131914274.05000001</v>
      </c>
      <c r="D29" s="11">
        <v>314750.5</v>
      </c>
      <c r="E29" s="11">
        <v>625174.73999999987</v>
      </c>
      <c r="F29" s="11">
        <v>5653348.7699999996</v>
      </c>
      <c r="G29" s="11">
        <v>12876526.569999998</v>
      </c>
      <c r="H29" s="11">
        <v>32035275.41</v>
      </c>
      <c r="I29" s="11">
        <v>1605447.2499999998</v>
      </c>
      <c r="J29" s="11">
        <v>0</v>
      </c>
      <c r="K29" s="11">
        <v>0</v>
      </c>
      <c r="L29" s="11">
        <v>0</v>
      </c>
      <c r="M29" s="11">
        <v>0</v>
      </c>
      <c r="N29" s="11">
        <v>0</v>
      </c>
      <c r="O29" s="11">
        <v>0</v>
      </c>
      <c r="P29" s="11">
        <f t="shared" si="1"/>
        <v>53110523.239999995</v>
      </c>
    </row>
    <row r="30" spans="1:16" ht="12.6" customHeight="1" x14ac:dyDescent="0.2">
      <c r="A30" s="12" t="s">
        <v>39</v>
      </c>
      <c r="B30" s="11">
        <v>58744462</v>
      </c>
      <c r="C30" s="11">
        <v>57058516.189999998</v>
      </c>
      <c r="D30" s="11">
        <v>55444.18</v>
      </c>
      <c r="E30" s="11">
        <v>2216941.2199999997</v>
      </c>
      <c r="F30" s="11">
        <v>5559084.5499999998</v>
      </c>
      <c r="G30" s="11">
        <v>1907647.3</v>
      </c>
      <c r="H30" s="11">
        <v>5094557.5999999996</v>
      </c>
      <c r="I30" s="11">
        <v>6627895.5999999996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  <c r="P30" s="11">
        <f t="shared" si="1"/>
        <v>21461570.449999999</v>
      </c>
    </row>
    <row r="31" spans="1:16" ht="10.9" customHeight="1" x14ac:dyDescent="0.2">
      <c r="A31" s="8" t="s">
        <v>40</v>
      </c>
      <c r="B31" s="13">
        <f t="shared" ref="B31:O31" si="3">SUM(B32:B40)</f>
        <v>93073458</v>
      </c>
      <c r="C31" s="13">
        <f t="shared" si="3"/>
        <v>88218987</v>
      </c>
      <c r="D31" s="13">
        <f t="shared" si="3"/>
        <v>1449100</v>
      </c>
      <c r="E31" s="13">
        <f t="shared" si="3"/>
        <v>1605720.2100000002</v>
      </c>
      <c r="F31" s="13">
        <f t="shared" si="3"/>
        <v>6462816.0300000003</v>
      </c>
      <c r="G31" s="13">
        <f t="shared" si="3"/>
        <v>11035534.380000001</v>
      </c>
      <c r="H31" s="13">
        <f t="shared" si="3"/>
        <v>5386552.1699999999</v>
      </c>
      <c r="I31" s="13">
        <f t="shared" si="3"/>
        <v>13131913.020000001</v>
      </c>
      <c r="J31" s="13">
        <f t="shared" si="3"/>
        <v>0</v>
      </c>
      <c r="K31" s="13">
        <f t="shared" si="3"/>
        <v>0</v>
      </c>
      <c r="L31" s="13">
        <f t="shared" si="3"/>
        <v>0</v>
      </c>
      <c r="M31" s="13">
        <f t="shared" si="3"/>
        <v>0</v>
      </c>
      <c r="N31" s="13">
        <f t="shared" si="3"/>
        <v>0</v>
      </c>
      <c r="O31" s="13">
        <f t="shared" si="3"/>
        <v>0</v>
      </c>
      <c r="P31" s="13">
        <f t="shared" si="1"/>
        <v>39071635.810000002</v>
      </c>
    </row>
    <row r="32" spans="1:16" ht="10.9" customHeight="1" x14ac:dyDescent="0.2">
      <c r="A32" s="12" t="s">
        <v>41</v>
      </c>
      <c r="B32" s="11">
        <v>11735735</v>
      </c>
      <c r="C32" s="11">
        <v>7894164.6899999995</v>
      </c>
      <c r="D32" s="11">
        <v>0</v>
      </c>
      <c r="E32" s="11">
        <v>78000.040000000008</v>
      </c>
      <c r="F32" s="11">
        <v>748812.28</v>
      </c>
      <c r="G32" s="11">
        <v>876380.6100000001</v>
      </c>
      <c r="H32" s="11">
        <v>454726.95</v>
      </c>
      <c r="I32" s="11">
        <v>933742.92999999993</v>
      </c>
      <c r="J32" s="11">
        <v>0</v>
      </c>
      <c r="K32" s="11">
        <v>0</v>
      </c>
      <c r="L32" s="11">
        <v>0</v>
      </c>
      <c r="M32" s="11">
        <v>0</v>
      </c>
      <c r="N32" s="11">
        <v>0</v>
      </c>
      <c r="O32" s="11">
        <v>0</v>
      </c>
      <c r="P32" s="11">
        <f t="shared" si="1"/>
        <v>3091662.8100000005</v>
      </c>
    </row>
    <row r="33" spans="1:18" ht="10.9" customHeight="1" x14ac:dyDescent="0.2">
      <c r="A33" s="10" t="s">
        <v>42</v>
      </c>
      <c r="B33" s="11">
        <v>1071000</v>
      </c>
      <c r="C33" s="11">
        <v>2110786.5</v>
      </c>
      <c r="D33" s="11">
        <v>0</v>
      </c>
      <c r="E33" s="11">
        <v>0</v>
      </c>
      <c r="F33" s="11">
        <v>0</v>
      </c>
      <c r="G33" s="11">
        <v>13496</v>
      </c>
      <c r="H33" s="11">
        <v>5947.2</v>
      </c>
      <c r="I33" s="11">
        <v>141983.74</v>
      </c>
      <c r="J33" s="11">
        <v>0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  <c r="P33" s="11">
        <f t="shared" si="1"/>
        <v>161426.94</v>
      </c>
    </row>
    <row r="34" spans="1:18" ht="10.9" customHeight="1" x14ac:dyDescent="0.2">
      <c r="A34" s="12" t="s">
        <v>43</v>
      </c>
      <c r="B34" s="11">
        <v>4589000</v>
      </c>
      <c r="C34" s="11">
        <v>4028259</v>
      </c>
      <c r="D34" s="11">
        <v>0</v>
      </c>
      <c r="E34" s="11">
        <v>7150</v>
      </c>
      <c r="F34" s="11">
        <v>327236.71999999997</v>
      </c>
      <c r="G34" s="11">
        <v>715367.2</v>
      </c>
      <c r="H34" s="11">
        <v>252702.9</v>
      </c>
      <c r="I34" s="11">
        <v>143039.6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  <c r="P34" s="11">
        <f t="shared" si="1"/>
        <v>1445496.42</v>
      </c>
    </row>
    <row r="35" spans="1:18" ht="10.9" customHeight="1" x14ac:dyDescent="0.2">
      <c r="A35" s="10" t="s">
        <v>44</v>
      </c>
      <c r="B35" s="11">
        <v>125000</v>
      </c>
      <c r="C35" s="11">
        <v>340840</v>
      </c>
      <c r="D35" s="11">
        <v>0</v>
      </c>
      <c r="E35" s="11">
        <v>0</v>
      </c>
      <c r="F35" s="11">
        <v>0</v>
      </c>
      <c r="G35" s="11">
        <v>22666</v>
      </c>
      <c r="H35" s="11">
        <v>0</v>
      </c>
      <c r="I35" s="11">
        <v>111417.69</v>
      </c>
      <c r="J35" s="11">
        <v>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  <c r="P35" s="11">
        <f t="shared" si="1"/>
        <v>134083.69</v>
      </c>
    </row>
    <row r="36" spans="1:18" ht="10.9" customHeight="1" x14ac:dyDescent="0.2">
      <c r="A36" s="12" t="s">
        <v>45</v>
      </c>
      <c r="B36" s="11">
        <v>695200</v>
      </c>
      <c r="C36" s="11">
        <v>713614.01</v>
      </c>
      <c r="D36" s="11">
        <v>0</v>
      </c>
      <c r="E36" s="11">
        <v>0</v>
      </c>
      <c r="F36" s="11">
        <v>0</v>
      </c>
      <c r="G36" s="11">
        <v>9472.7799999999988</v>
      </c>
      <c r="H36" s="11">
        <v>128624.91</v>
      </c>
      <c r="I36" s="11">
        <v>56442.7</v>
      </c>
      <c r="J36" s="11">
        <v>0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  <c r="P36" s="11">
        <f t="shared" si="1"/>
        <v>194540.39</v>
      </c>
    </row>
    <row r="37" spans="1:18" ht="10.9" customHeight="1" x14ac:dyDescent="0.2">
      <c r="A37" s="12" t="s">
        <v>46</v>
      </c>
      <c r="B37" s="11">
        <v>965800</v>
      </c>
      <c r="C37" s="11">
        <v>1038574</v>
      </c>
      <c r="D37" s="11">
        <v>0</v>
      </c>
      <c r="E37" s="11">
        <v>0</v>
      </c>
      <c r="F37" s="11">
        <v>2340.0100000000002</v>
      </c>
      <c r="G37" s="11">
        <v>99316.469999999987</v>
      </c>
      <c r="H37" s="11">
        <v>79160.12000000001</v>
      </c>
      <c r="I37" s="11">
        <v>73750.080000000002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0</v>
      </c>
      <c r="P37" s="11">
        <f t="shared" si="1"/>
        <v>254566.68</v>
      </c>
    </row>
    <row r="38" spans="1:18" ht="10.9" customHeight="1" x14ac:dyDescent="0.2">
      <c r="A38" s="12" t="s">
        <v>47</v>
      </c>
      <c r="B38" s="11">
        <v>50430000</v>
      </c>
      <c r="C38" s="11">
        <v>51790223</v>
      </c>
      <c r="D38" s="11">
        <v>1449100</v>
      </c>
      <c r="E38" s="11">
        <v>1465520.09</v>
      </c>
      <c r="F38" s="11">
        <v>3394685.56</v>
      </c>
      <c r="G38" s="11">
        <v>7379219.3900000006</v>
      </c>
      <c r="H38" s="11">
        <v>2204220.62</v>
      </c>
      <c r="I38" s="11">
        <v>10743623.040000001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  <c r="P38" s="11">
        <f t="shared" si="1"/>
        <v>26636368.700000003</v>
      </c>
    </row>
    <row r="39" spans="1:18" ht="10.9" customHeight="1" x14ac:dyDescent="0.2">
      <c r="A39" s="12" t="s">
        <v>48</v>
      </c>
      <c r="B39" s="11">
        <v>0</v>
      </c>
      <c r="C39" s="11">
        <v>0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  <c r="P39" s="11">
        <f t="shared" si="1"/>
        <v>0</v>
      </c>
    </row>
    <row r="40" spans="1:18" ht="13.9" customHeight="1" x14ac:dyDescent="0.2">
      <c r="A40" s="10" t="s">
        <v>49</v>
      </c>
      <c r="B40" s="11">
        <v>23461723</v>
      </c>
      <c r="C40" s="11">
        <v>20302525.800000001</v>
      </c>
      <c r="D40" s="11">
        <v>0</v>
      </c>
      <c r="E40" s="11">
        <v>55050.080000000002</v>
      </c>
      <c r="F40" s="11">
        <v>1989741.46</v>
      </c>
      <c r="G40" s="11">
        <v>1919615.9299999997</v>
      </c>
      <c r="H40" s="11">
        <v>2261169.4700000002</v>
      </c>
      <c r="I40" s="11">
        <v>927913.24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  <c r="P40" s="11">
        <f t="shared" si="1"/>
        <v>7153490.1799999997</v>
      </c>
    </row>
    <row r="41" spans="1:18" ht="10.9" customHeight="1" x14ac:dyDescent="0.2">
      <c r="A41" s="8" t="s">
        <v>50</v>
      </c>
      <c r="B41" s="13">
        <f t="shared" ref="B41:O41" si="4">SUM(B42:B49)</f>
        <v>1215025930</v>
      </c>
      <c r="C41" s="13">
        <f t="shared" si="4"/>
        <v>1242088934</v>
      </c>
      <c r="D41" s="13">
        <f t="shared" si="4"/>
        <v>48431873.210000001</v>
      </c>
      <c r="E41" s="13">
        <f t="shared" si="4"/>
        <v>92317866.210000008</v>
      </c>
      <c r="F41" s="13">
        <f t="shared" si="4"/>
        <v>136935332.23000002</v>
      </c>
      <c r="G41" s="13">
        <f t="shared" si="4"/>
        <v>115073312.60000001</v>
      </c>
      <c r="H41" s="13">
        <f t="shared" si="4"/>
        <v>110383084.63</v>
      </c>
      <c r="I41" s="13">
        <f t="shared" si="4"/>
        <v>91457376.510000005</v>
      </c>
      <c r="J41" s="13">
        <f t="shared" si="4"/>
        <v>0</v>
      </c>
      <c r="K41" s="13">
        <f t="shared" si="4"/>
        <v>0</v>
      </c>
      <c r="L41" s="13">
        <f t="shared" si="4"/>
        <v>0</v>
      </c>
      <c r="M41" s="13">
        <f t="shared" si="4"/>
        <v>0</v>
      </c>
      <c r="N41" s="13">
        <f t="shared" si="4"/>
        <v>0</v>
      </c>
      <c r="O41" s="13">
        <f t="shared" si="4"/>
        <v>0</v>
      </c>
      <c r="P41" s="13">
        <f t="shared" si="1"/>
        <v>594598845.3900001</v>
      </c>
      <c r="Q41" s="13"/>
      <c r="R41" s="14"/>
    </row>
    <row r="42" spans="1:18" ht="10.9" customHeight="1" x14ac:dyDescent="0.2">
      <c r="A42" s="12" t="s">
        <v>51</v>
      </c>
      <c r="B42" s="11">
        <v>213984688</v>
      </c>
      <c r="C42" s="11">
        <v>238500076</v>
      </c>
      <c r="D42" s="11">
        <v>0</v>
      </c>
      <c r="E42" s="11">
        <v>17461800</v>
      </c>
      <c r="F42" s="11">
        <v>15141011.229999999</v>
      </c>
      <c r="G42" s="11">
        <v>34056883.659999996</v>
      </c>
      <c r="H42" s="11">
        <v>29086217</v>
      </c>
      <c r="I42" s="11">
        <v>5372906.75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  <c r="P42" s="11">
        <f t="shared" si="1"/>
        <v>101118818.63999999</v>
      </c>
    </row>
    <row r="43" spans="1:18" ht="10.9" customHeight="1" x14ac:dyDescent="0.2">
      <c r="A43" s="12" t="s">
        <v>52</v>
      </c>
      <c r="B43" s="11">
        <v>584356474</v>
      </c>
      <c r="C43" s="11">
        <v>584356474</v>
      </c>
      <c r="D43" s="11">
        <v>48211545.210000001</v>
      </c>
      <c r="E43" s="11">
        <v>48211545.210000001</v>
      </c>
      <c r="F43" s="11">
        <v>48211545.210000001</v>
      </c>
      <c r="G43" s="11">
        <v>48211545.210000001</v>
      </c>
      <c r="H43" s="11">
        <v>48211544.82</v>
      </c>
      <c r="I43" s="11">
        <v>48211544.82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  <c r="P43" s="11">
        <f t="shared" si="1"/>
        <v>289269270.48000002</v>
      </c>
    </row>
    <row r="44" spans="1:18" ht="10.9" customHeight="1" x14ac:dyDescent="0.2">
      <c r="A44" s="12" t="s">
        <v>53</v>
      </c>
      <c r="B44" s="11">
        <v>0</v>
      </c>
      <c r="C44" s="11">
        <v>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  <c r="P44" s="11">
        <f t="shared" si="1"/>
        <v>0</v>
      </c>
    </row>
    <row r="45" spans="1:18" ht="10.9" customHeight="1" x14ac:dyDescent="0.2">
      <c r="A45" s="12" t="s">
        <v>54</v>
      </c>
      <c r="B45" s="11">
        <v>169657636</v>
      </c>
      <c r="C45" s="11">
        <v>169657636</v>
      </c>
      <c r="D45" s="11">
        <v>0</v>
      </c>
      <c r="E45" s="11">
        <v>26544521</v>
      </c>
      <c r="F45" s="11">
        <v>13272260.5</v>
      </c>
      <c r="G45" s="11">
        <v>13272260.5</v>
      </c>
      <c r="H45" s="11">
        <v>13272260.5</v>
      </c>
      <c r="I45" s="11">
        <v>13272260.5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  <c r="P45" s="11">
        <f t="shared" si="1"/>
        <v>79633563</v>
      </c>
    </row>
    <row r="46" spans="1:18" ht="10.9" customHeight="1" x14ac:dyDescent="0.2">
      <c r="A46" s="12" t="s">
        <v>55</v>
      </c>
      <c r="B46" s="11">
        <v>0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  <c r="P46" s="11">
        <f t="shared" si="1"/>
        <v>0</v>
      </c>
    </row>
    <row r="47" spans="1:18" ht="10.9" customHeight="1" x14ac:dyDescent="0.2">
      <c r="A47" s="10" t="s">
        <v>56</v>
      </c>
      <c r="B47" s="11">
        <v>0</v>
      </c>
      <c r="C47" s="11">
        <v>0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  <c r="P47" s="11">
        <f t="shared" si="1"/>
        <v>0</v>
      </c>
    </row>
    <row r="48" spans="1:18" ht="10.9" customHeight="1" x14ac:dyDescent="0.2">
      <c r="A48" s="12" t="s">
        <v>57</v>
      </c>
      <c r="B48" s="11">
        <v>12344000</v>
      </c>
      <c r="C48" s="11">
        <v>14891616</v>
      </c>
      <c r="D48" s="11">
        <v>0</v>
      </c>
      <c r="E48" s="11">
        <v>0</v>
      </c>
      <c r="F48" s="11">
        <v>2138748.29</v>
      </c>
      <c r="G48" s="11">
        <v>35258.230000000003</v>
      </c>
      <c r="H48" s="11">
        <v>315697.31</v>
      </c>
      <c r="I48" s="11">
        <v>5103299.4400000004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  <c r="P48" s="11">
        <f t="shared" si="1"/>
        <v>7593003.2700000005</v>
      </c>
    </row>
    <row r="49" spans="1:16" ht="10.9" customHeight="1" x14ac:dyDescent="0.2">
      <c r="A49" s="12" t="s">
        <v>58</v>
      </c>
      <c r="B49" s="11">
        <v>234683132</v>
      </c>
      <c r="C49" s="11">
        <v>234683132</v>
      </c>
      <c r="D49" s="11">
        <v>220328</v>
      </c>
      <c r="E49" s="11">
        <v>100000</v>
      </c>
      <c r="F49" s="11">
        <v>58171767</v>
      </c>
      <c r="G49" s="11">
        <v>19497365</v>
      </c>
      <c r="H49" s="11">
        <v>19497365</v>
      </c>
      <c r="I49" s="11">
        <v>19497365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  <c r="P49" s="11">
        <f t="shared" si="1"/>
        <v>116984190</v>
      </c>
    </row>
    <row r="50" spans="1:16" s="15" customFormat="1" ht="10.9" customHeight="1" x14ac:dyDescent="0.2">
      <c r="A50" s="8" t="s">
        <v>59</v>
      </c>
      <c r="B50" s="13">
        <f t="shared" ref="B50:O50" si="5">SUM(B51:B56)</f>
        <v>20000000</v>
      </c>
      <c r="C50" s="13">
        <f t="shared" si="5"/>
        <v>20000000</v>
      </c>
      <c r="D50" s="13">
        <f t="shared" si="5"/>
        <v>0</v>
      </c>
      <c r="E50" s="13">
        <f t="shared" si="5"/>
        <v>5000000</v>
      </c>
      <c r="F50" s="13">
        <f t="shared" si="5"/>
        <v>0</v>
      </c>
      <c r="G50" s="13">
        <f t="shared" si="5"/>
        <v>5000000</v>
      </c>
      <c r="H50" s="13">
        <f t="shared" si="5"/>
        <v>0</v>
      </c>
      <c r="I50" s="13">
        <f t="shared" si="5"/>
        <v>10000000</v>
      </c>
      <c r="J50" s="13">
        <f t="shared" si="5"/>
        <v>0</v>
      </c>
      <c r="K50" s="13">
        <f t="shared" si="5"/>
        <v>0</v>
      </c>
      <c r="L50" s="13">
        <f t="shared" si="5"/>
        <v>0</v>
      </c>
      <c r="M50" s="13">
        <f t="shared" si="5"/>
        <v>0</v>
      </c>
      <c r="N50" s="13">
        <f t="shared" si="5"/>
        <v>0</v>
      </c>
      <c r="O50" s="13">
        <f t="shared" si="5"/>
        <v>0</v>
      </c>
      <c r="P50" s="13">
        <f t="shared" si="1"/>
        <v>20000000</v>
      </c>
    </row>
    <row r="51" spans="1:16" ht="10.9" customHeight="1" x14ac:dyDescent="0.2">
      <c r="A51" s="12" t="s">
        <v>60</v>
      </c>
      <c r="B51" s="11">
        <v>0</v>
      </c>
      <c r="C51" s="11">
        <v>0</v>
      </c>
      <c r="D51" s="11">
        <v>0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0</v>
      </c>
      <c r="K51" s="11">
        <v>0</v>
      </c>
      <c r="L51" s="11">
        <v>0</v>
      </c>
      <c r="M51" s="11">
        <v>0</v>
      </c>
      <c r="N51" s="11">
        <v>0</v>
      </c>
      <c r="O51" s="11">
        <v>0</v>
      </c>
      <c r="P51" s="11">
        <f t="shared" si="1"/>
        <v>0</v>
      </c>
    </row>
    <row r="52" spans="1:16" ht="10.9" customHeight="1" x14ac:dyDescent="0.2">
      <c r="A52" s="12" t="s">
        <v>61</v>
      </c>
      <c r="B52" s="11">
        <v>20000000</v>
      </c>
      <c r="C52" s="11">
        <v>20000000</v>
      </c>
      <c r="D52" s="11">
        <v>0</v>
      </c>
      <c r="E52" s="11">
        <v>5000000</v>
      </c>
      <c r="F52" s="11">
        <v>0</v>
      </c>
      <c r="G52" s="11">
        <v>5000000</v>
      </c>
      <c r="H52" s="11">
        <v>0</v>
      </c>
      <c r="I52" s="11">
        <v>10000000</v>
      </c>
      <c r="J52" s="11">
        <v>0</v>
      </c>
      <c r="K52" s="11">
        <v>0</v>
      </c>
      <c r="L52" s="11">
        <v>0</v>
      </c>
      <c r="M52" s="11">
        <v>0</v>
      </c>
      <c r="N52" s="11">
        <v>0</v>
      </c>
      <c r="O52" s="11">
        <v>0</v>
      </c>
      <c r="P52" s="11">
        <f t="shared" si="1"/>
        <v>20000000</v>
      </c>
    </row>
    <row r="53" spans="1:16" ht="10.9" customHeight="1" x14ac:dyDescent="0.2">
      <c r="A53" s="12" t="s">
        <v>62</v>
      </c>
      <c r="B53" s="11">
        <v>0</v>
      </c>
      <c r="C53" s="11">
        <v>0</v>
      </c>
      <c r="D53" s="11">
        <v>0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0</v>
      </c>
      <c r="K53" s="11">
        <v>0</v>
      </c>
      <c r="L53" s="11">
        <v>0</v>
      </c>
      <c r="M53" s="11">
        <v>0</v>
      </c>
      <c r="N53" s="11">
        <v>0</v>
      </c>
      <c r="O53" s="11">
        <v>0</v>
      </c>
      <c r="P53" s="11">
        <f t="shared" si="1"/>
        <v>0</v>
      </c>
    </row>
    <row r="54" spans="1:16" ht="10.9" customHeight="1" x14ac:dyDescent="0.2">
      <c r="A54" s="12" t="s">
        <v>63</v>
      </c>
      <c r="B54" s="11">
        <v>0</v>
      </c>
      <c r="C54" s="11">
        <v>0</v>
      </c>
      <c r="D54" s="11">
        <v>0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  <c r="M54" s="11">
        <v>0</v>
      </c>
      <c r="N54" s="11">
        <v>0</v>
      </c>
      <c r="O54" s="11">
        <v>0</v>
      </c>
      <c r="P54" s="11">
        <f t="shared" si="1"/>
        <v>0</v>
      </c>
    </row>
    <row r="55" spans="1:16" ht="10.9" customHeight="1" x14ac:dyDescent="0.2">
      <c r="A55" s="12" t="s">
        <v>64</v>
      </c>
      <c r="B55" s="11">
        <v>0</v>
      </c>
      <c r="C55" s="11">
        <v>0</v>
      </c>
      <c r="D55" s="11">
        <v>0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0</v>
      </c>
      <c r="K55" s="11">
        <v>0</v>
      </c>
      <c r="L55" s="11">
        <v>0</v>
      </c>
      <c r="M55" s="11">
        <v>0</v>
      </c>
      <c r="N55" s="11">
        <v>0</v>
      </c>
      <c r="O55" s="11">
        <v>0</v>
      </c>
      <c r="P55" s="11">
        <f t="shared" si="1"/>
        <v>0</v>
      </c>
    </row>
    <row r="56" spans="1:16" ht="10.9" customHeight="1" x14ac:dyDescent="0.2">
      <c r="A56" s="12" t="s">
        <v>65</v>
      </c>
      <c r="B56" s="11">
        <v>0</v>
      </c>
      <c r="C56" s="11">
        <v>0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0</v>
      </c>
      <c r="K56" s="11">
        <v>0</v>
      </c>
      <c r="L56" s="11">
        <v>0</v>
      </c>
      <c r="M56" s="11">
        <v>0</v>
      </c>
      <c r="N56" s="11">
        <v>0</v>
      </c>
      <c r="O56" s="11">
        <v>0</v>
      </c>
      <c r="P56" s="11">
        <f t="shared" si="1"/>
        <v>0</v>
      </c>
    </row>
    <row r="57" spans="1:16" ht="10.9" customHeight="1" x14ac:dyDescent="0.2">
      <c r="A57" s="8" t="s">
        <v>66</v>
      </c>
      <c r="B57" s="13">
        <f t="shared" ref="B57:P57" si="6">SUM(B58:B66)</f>
        <v>59603168</v>
      </c>
      <c r="C57" s="13">
        <f t="shared" si="6"/>
        <v>62372946</v>
      </c>
      <c r="D57" s="13">
        <f t="shared" si="6"/>
        <v>0</v>
      </c>
      <c r="E57" s="13">
        <f t="shared" si="6"/>
        <v>0</v>
      </c>
      <c r="F57" s="13">
        <f t="shared" si="6"/>
        <v>63169</v>
      </c>
      <c r="G57" s="13">
        <f t="shared" si="6"/>
        <v>1687745.8</v>
      </c>
      <c r="H57" s="13">
        <f t="shared" si="6"/>
        <v>719300.64</v>
      </c>
      <c r="I57" s="13">
        <f t="shared" si="6"/>
        <v>497058.32</v>
      </c>
      <c r="J57" s="13">
        <f t="shared" si="6"/>
        <v>0</v>
      </c>
      <c r="K57" s="13">
        <f t="shared" si="6"/>
        <v>0</v>
      </c>
      <c r="L57" s="13">
        <f t="shared" si="6"/>
        <v>0</v>
      </c>
      <c r="M57" s="13">
        <f t="shared" si="6"/>
        <v>0</v>
      </c>
      <c r="N57" s="13">
        <f t="shared" si="6"/>
        <v>0</v>
      </c>
      <c r="O57" s="13">
        <f t="shared" si="6"/>
        <v>0</v>
      </c>
      <c r="P57" s="13">
        <f t="shared" si="6"/>
        <v>2967273.7600000002</v>
      </c>
    </row>
    <row r="58" spans="1:16" ht="10.15" customHeight="1" x14ac:dyDescent="0.2">
      <c r="A58" s="10" t="s">
        <v>67</v>
      </c>
      <c r="B58" s="11">
        <v>32150068</v>
      </c>
      <c r="C58" s="11">
        <v>40172170</v>
      </c>
      <c r="D58" s="11">
        <v>0</v>
      </c>
      <c r="E58" s="11">
        <v>0</v>
      </c>
      <c r="F58" s="11">
        <v>34456</v>
      </c>
      <c r="G58" s="11">
        <v>1587241.6</v>
      </c>
      <c r="H58" s="11">
        <v>397627.76999999996</v>
      </c>
      <c r="I58" s="11">
        <v>187465.41999999998</v>
      </c>
      <c r="J58" s="11">
        <v>0</v>
      </c>
      <c r="K58" s="11">
        <v>0</v>
      </c>
      <c r="L58" s="11">
        <v>0</v>
      </c>
      <c r="M58" s="11">
        <v>0</v>
      </c>
      <c r="N58" s="11">
        <v>0</v>
      </c>
      <c r="O58" s="11">
        <v>0</v>
      </c>
      <c r="P58" s="11">
        <f t="shared" si="1"/>
        <v>2206790.79</v>
      </c>
    </row>
    <row r="59" spans="1:16" ht="10.15" customHeight="1" x14ac:dyDescent="0.2">
      <c r="A59" s="12" t="s">
        <v>68</v>
      </c>
      <c r="B59" s="11">
        <v>4202000</v>
      </c>
      <c r="C59" s="11">
        <v>1851744</v>
      </c>
      <c r="D59" s="11">
        <v>0</v>
      </c>
      <c r="E59" s="11">
        <v>0</v>
      </c>
      <c r="F59" s="11">
        <v>26412</v>
      </c>
      <c r="G59" s="11">
        <v>0</v>
      </c>
      <c r="H59" s="11">
        <v>84466.8</v>
      </c>
      <c r="I59" s="11">
        <v>0</v>
      </c>
      <c r="J59" s="11">
        <v>0</v>
      </c>
      <c r="K59" s="11">
        <v>0</v>
      </c>
      <c r="L59" s="11">
        <v>0</v>
      </c>
      <c r="M59" s="11">
        <v>0</v>
      </c>
      <c r="N59" s="11">
        <v>0</v>
      </c>
      <c r="O59" s="11">
        <v>0</v>
      </c>
      <c r="P59" s="11">
        <f t="shared" si="1"/>
        <v>110878.8</v>
      </c>
    </row>
    <row r="60" spans="1:16" ht="10.15" customHeight="1" x14ac:dyDescent="0.2">
      <c r="A60" s="12" t="s">
        <v>69</v>
      </c>
      <c r="B60" s="11">
        <v>10000</v>
      </c>
      <c r="C60" s="11">
        <v>0</v>
      </c>
      <c r="D60" s="11">
        <v>0</v>
      </c>
      <c r="E60" s="11">
        <v>0</v>
      </c>
      <c r="F60" s="11">
        <v>0</v>
      </c>
      <c r="G60" s="11">
        <v>0</v>
      </c>
      <c r="H60" s="11">
        <v>0</v>
      </c>
      <c r="I60" s="11">
        <v>0</v>
      </c>
      <c r="J60" s="11">
        <v>0</v>
      </c>
      <c r="K60" s="11">
        <v>0</v>
      </c>
      <c r="L60" s="11">
        <v>0</v>
      </c>
      <c r="M60" s="11">
        <v>0</v>
      </c>
      <c r="N60" s="11">
        <v>0</v>
      </c>
      <c r="O60" s="11">
        <v>0</v>
      </c>
      <c r="P60" s="11">
        <f t="shared" si="1"/>
        <v>0</v>
      </c>
    </row>
    <row r="61" spans="1:16" ht="10.15" customHeight="1" x14ac:dyDescent="0.2">
      <c r="A61" s="12" t="s">
        <v>70</v>
      </c>
      <c r="B61" s="11">
        <v>5922000</v>
      </c>
      <c r="C61" s="11">
        <v>6302000</v>
      </c>
      <c r="D61" s="11">
        <v>0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0</v>
      </c>
      <c r="K61" s="11">
        <v>0</v>
      </c>
      <c r="L61" s="11">
        <v>0</v>
      </c>
      <c r="M61" s="11">
        <v>0</v>
      </c>
      <c r="N61" s="11">
        <v>0</v>
      </c>
      <c r="O61" s="11">
        <v>0</v>
      </c>
      <c r="P61" s="11">
        <f t="shared" si="1"/>
        <v>0</v>
      </c>
    </row>
    <row r="62" spans="1:16" ht="10.15" customHeight="1" x14ac:dyDescent="0.2">
      <c r="A62" s="12" t="s">
        <v>71</v>
      </c>
      <c r="B62" s="11">
        <v>17207000</v>
      </c>
      <c r="C62" s="11">
        <v>11499932</v>
      </c>
      <c r="D62" s="11">
        <v>0</v>
      </c>
      <c r="E62" s="11">
        <v>0</v>
      </c>
      <c r="F62" s="11">
        <v>2301</v>
      </c>
      <c r="G62" s="11">
        <v>100504.2</v>
      </c>
      <c r="H62" s="11">
        <v>128205.93</v>
      </c>
      <c r="I62" s="11">
        <v>309592.90000000002</v>
      </c>
      <c r="J62" s="11">
        <v>0</v>
      </c>
      <c r="K62" s="11">
        <v>0</v>
      </c>
      <c r="L62" s="11">
        <v>0</v>
      </c>
      <c r="M62" s="11">
        <v>0</v>
      </c>
      <c r="N62" s="11">
        <v>0</v>
      </c>
      <c r="O62" s="11">
        <v>0</v>
      </c>
      <c r="P62" s="11">
        <f t="shared" si="1"/>
        <v>540604.03</v>
      </c>
    </row>
    <row r="63" spans="1:16" ht="10.15" customHeight="1" x14ac:dyDescent="0.2">
      <c r="A63" s="12" t="s">
        <v>72</v>
      </c>
      <c r="B63" s="11">
        <v>101000</v>
      </c>
      <c r="C63" s="11">
        <v>131000</v>
      </c>
      <c r="D63" s="11">
        <v>0</v>
      </c>
      <c r="E63" s="11">
        <v>0</v>
      </c>
      <c r="F63" s="11">
        <v>0</v>
      </c>
      <c r="G63" s="11">
        <v>0</v>
      </c>
      <c r="H63" s="11">
        <v>109000.14</v>
      </c>
      <c r="I63" s="11">
        <v>0</v>
      </c>
      <c r="J63" s="11">
        <v>0</v>
      </c>
      <c r="K63" s="11">
        <v>0</v>
      </c>
      <c r="L63" s="11">
        <v>0</v>
      </c>
      <c r="M63" s="11">
        <v>0</v>
      </c>
      <c r="N63" s="11">
        <v>0</v>
      </c>
      <c r="O63" s="11">
        <v>0</v>
      </c>
      <c r="P63" s="11">
        <f t="shared" si="1"/>
        <v>109000.14</v>
      </c>
    </row>
    <row r="64" spans="1:16" ht="10.15" customHeight="1" x14ac:dyDescent="0.2">
      <c r="A64" s="10" t="s">
        <v>73</v>
      </c>
      <c r="B64" s="11">
        <v>0</v>
      </c>
      <c r="C64" s="11">
        <v>0</v>
      </c>
      <c r="D64" s="11">
        <v>0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0</v>
      </c>
      <c r="K64" s="11">
        <v>0</v>
      </c>
      <c r="L64" s="11">
        <v>0</v>
      </c>
      <c r="M64" s="11">
        <v>0</v>
      </c>
      <c r="N64" s="11">
        <v>0</v>
      </c>
      <c r="O64" s="11">
        <v>0</v>
      </c>
      <c r="P64" s="11">
        <f t="shared" si="1"/>
        <v>0</v>
      </c>
    </row>
    <row r="65" spans="1:16" ht="10.15" customHeight="1" x14ac:dyDescent="0.2">
      <c r="A65" s="10" t="s">
        <v>74</v>
      </c>
      <c r="B65" s="11">
        <v>1100</v>
      </c>
      <c r="C65" s="11">
        <v>2001100</v>
      </c>
      <c r="D65" s="11">
        <v>0</v>
      </c>
      <c r="E65" s="11">
        <v>0</v>
      </c>
      <c r="F65" s="11">
        <v>0</v>
      </c>
      <c r="G65" s="11">
        <v>0</v>
      </c>
      <c r="H65" s="11">
        <v>0</v>
      </c>
      <c r="I65" s="11">
        <v>0</v>
      </c>
      <c r="J65" s="11">
        <v>0</v>
      </c>
      <c r="K65" s="11">
        <v>0</v>
      </c>
      <c r="L65" s="11">
        <v>0</v>
      </c>
      <c r="M65" s="11">
        <v>0</v>
      </c>
      <c r="N65" s="11">
        <v>0</v>
      </c>
      <c r="O65" s="11">
        <v>0</v>
      </c>
      <c r="P65" s="11">
        <f t="shared" si="1"/>
        <v>0</v>
      </c>
    </row>
    <row r="66" spans="1:16" ht="10.15" customHeight="1" x14ac:dyDescent="0.2">
      <c r="A66" s="12" t="s">
        <v>75</v>
      </c>
      <c r="B66" s="11">
        <v>10000</v>
      </c>
      <c r="C66" s="11">
        <v>415000</v>
      </c>
      <c r="D66" s="11">
        <v>0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0</v>
      </c>
      <c r="K66" s="11">
        <v>0</v>
      </c>
      <c r="L66" s="11">
        <v>0</v>
      </c>
      <c r="M66" s="11">
        <v>0</v>
      </c>
      <c r="N66" s="11">
        <v>0</v>
      </c>
      <c r="O66" s="11">
        <v>0</v>
      </c>
      <c r="P66" s="11">
        <f t="shared" si="1"/>
        <v>0</v>
      </c>
    </row>
    <row r="67" spans="1:16" s="17" customFormat="1" ht="10.9" customHeight="1" x14ac:dyDescent="0.2">
      <c r="A67" s="16" t="s">
        <v>76</v>
      </c>
      <c r="B67" s="13">
        <f t="shared" ref="B67:O67" si="7">SUM(B68:B71)</f>
        <v>5200000</v>
      </c>
      <c r="C67" s="13">
        <f t="shared" si="7"/>
        <v>27504499.449999999</v>
      </c>
      <c r="D67" s="13">
        <f t="shared" si="7"/>
        <v>0</v>
      </c>
      <c r="E67" s="13">
        <f t="shared" si="7"/>
        <v>0</v>
      </c>
      <c r="F67" s="13">
        <f t="shared" si="7"/>
        <v>1678123.78</v>
      </c>
      <c r="G67" s="13">
        <f t="shared" si="7"/>
        <v>0</v>
      </c>
      <c r="H67" s="13">
        <f t="shared" si="7"/>
        <v>0</v>
      </c>
      <c r="I67" s="13">
        <f t="shared" si="7"/>
        <v>18900000</v>
      </c>
      <c r="J67" s="13">
        <f t="shared" si="7"/>
        <v>0</v>
      </c>
      <c r="K67" s="13">
        <f t="shared" si="7"/>
        <v>0</v>
      </c>
      <c r="L67" s="13">
        <f t="shared" si="7"/>
        <v>0</v>
      </c>
      <c r="M67" s="13">
        <f t="shared" si="7"/>
        <v>0</v>
      </c>
      <c r="N67" s="13">
        <f t="shared" si="7"/>
        <v>0</v>
      </c>
      <c r="O67" s="13">
        <f t="shared" si="7"/>
        <v>0</v>
      </c>
      <c r="P67" s="13">
        <f t="shared" si="1"/>
        <v>20578123.780000001</v>
      </c>
    </row>
    <row r="68" spans="1:16" ht="8.4499999999999993" customHeight="1" x14ac:dyDescent="0.2">
      <c r="A68" s="10" t="s">
        <v>77</v>
      </c>
      <c r="B68" s="11">
        <v>5000000</v>
      </c>
      <c r="C68" s="11">
        <v>27504499.449999999</v>
      </c>
      <c r="D68" s="11">
        <v>0</v>
      </c>
      <c r="E68" s="11">
        <v>0</v>
      </c>
      <c r="F68" s="11">
        <v>1678123.78</v>
      </c>
      <c r="G68" s="11">
        <v>0</v>
      </c>
      <c r="H68" s="11">
        <v>0</v>
      </c>
      <c r="I68" s="11">
        <v>18900000</v>
      </c>
      <c r="J68" s="11">
        <v>0</v>
      </c>
      <c r="K68" s="11">
        <v>0</v>
      </c>
      <c r="L68" s="11">
        <v>0</v>
      </c>
      <c r="M68" s="11">
        <v>0</v>
      </c>
      <c r="N68" s="11">
        <v>0</v>
      </c>
      <c r="O68" s="11">
        <v>0</v>
      </c>
      <c r="P68" s="11">
        <f t="shared" si="1"/>
        <v>20578123.780000001</v>
      </c>
    </row>
    <row r="69" spans="1:16" ht="9" customHeight="1" x14ac:dyDescent="0.2">
      <c r="A69" s="10" t="s">
        <v>78</v>
      </c>
      <c r="B69" s="11">
        <v>200000</v>
      </c>
      <c r="C69" s="11">
        <v>0</v>
      </c>
      <c r="D69" s="11">
        <v>0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0</v>
      </c>
      <c r="K69" s="11">
        <v>0</v>
      </c>
      <c r="L69" s="11">
        <v>0</v>
      </c>
      <c r="M69" s="11">
        <v>0</v>
      </c>
      <c r="N69" s="11">
        <v>0</v>
      </c>
      <c r="O69" s="11">
        <v>0</v>
      </c>
      <c r="P69" s="11">
        <f t="shared" si="1"/>
        <v>0</v>
      </c>
    </row>
    <row r="70" spans="1:16" ht="10.15" customHeight="1" x14ac:dyDescent="0.2">
      <c r="A70" s="12" t="s">
        <v>79</v>
      </c>
      <c r="B70" s="11">
        <v>0</v>
      </c>
      <c r="C70" s="11">
        <v>0</v>
      </c>
      <c r="D70" s="11">
        <v>0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0</v>
      </c>
      <c r="K70" s="11">
        <v>0</v>
      </c>
      <c r="L70" s="11">
        <v>0</v>
      </c>
      <c r="M70" s="11">
        <v>0</v>
      </c>
      <c r="N70" s="11">
        <v>0</v>
      </c>
      <c r="O70" s="11">
        <v>0</v>
      </c>
      <c r="P70" s="11">
        <f t="shared" si="1"/>
        <v>0</v>
      </c>
    </row>
    <row r="71" spans="1:16" ht="10.9" customHeight="1" x14ac:dyDescent="0.2">
      <c r="A71" s="12" t="s">
        <v>80</v>
      </c>
      <c r="B71" s="11">
        <v>0</v>
      </c>
      <c r="C71" s="11">
        <v>0</v>
      </c>
      <c r="D71" s="11">
        <v>0</v>
      </c>
      <c r="E71" s="11">
        <v>0</v>
      </c>
      <c r="F71" s="11">
        <v>0</v>
      </c>
      <c r="G71" s="11">
        <v>0</v>
      </c>
      <c r="H71" s="11">
        <v>0</v>
      </c>
      <c r="I71" s="11">
        <v>0</v>
      </c>
      <c r="J71" s="11">
        <v>0</v>
      </c>
      <c r="K71" s="11">
        <v>0</v>
      </c>
      <c r="L71" s="11">
        <v>0</v>
      </c>
      <c r="M71" s="11">
        <v>0</v>
      </c>
      <c r="N71" s="11">
        <v>0</v>
      </c>
      <c r="O71" s="11">
        <v>0</v>
      </c>
      <c r="P71" s="11">
        <f t="shared" si="1"/>
        <v>0</v>
      </c>
    </row>
    <row r="72" spans="1:16" ht="10.9" customHeight="1" x14ac:dyDescent="0.2">
      <c r="A72" s="8" t="s">
        <v>81</v>
      </c>
      <c r="B72" s="13">
        <v>0</v>
      </c>
      <c r="C72" s="13">
        <v>0</v>
      </c>
      <c r="D72" s="13">
        <v>0</v>
      </c>
      <c r="E72" s="13">
        <v>0</v>
      </c>
      <c r="F72" s="13">
        <v>0</v>
      </c>
      <c r="G72" s="13">
        <v>0</v>
      </c>
      <c r="H72" s="13">
        <v>0</v>
      </c>
      <c r="I72" s="13">
        <v>0</v>
      </c>
      <c r="J72" s="13">
        <v>0</v>
      </c>
      <c r="K72" s="13">
        <v>0</v>
      </c>
      <c r="L72" s="13">
        <v>0</v>
      </c>
      <c r="M72" s="13">
        <v>0</v>
      </c>
      <c r="N72" s="13">
        <v>0</v>
      </c>
      <c r="O72" s="13">
        <v>0</v>
      </c>
      <c r="P72" s="13">
        <f t="shared" si="1"/>
        <v>0</v>
      </c>
    </row>
    <row r="73" spans="1:16" ht="10.9" customHeight="1" x14ac:dyDescent="0.2">
      <c r="A73" s="10" t="s">
        <v>82</v>
      </c>
      <c r="B73" s="11">
        <v>0</v>
      </c>
      <c r="C73" s="11">
        <v>0</v>
      </c>
      <c r="D73" s="11">
        <v>0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0</v>
      </c>
      <c r="K73" s="11">
        <v>0</v>
      </c>
      <c r="L73" s="11">
        <v>0</v>
      </c>
      <c r="M73" s="11">
        <v>0</v>
      </c>
      <c r="N73" s="11">
        <v>0</v>
      </c>
      <c r="O73" s="11">
        <v>0</v>
      </c>
      <c r="P73" s="11">
        <f t="shared" si="1"/>
        <v>0</v>
      </c>
    </row>
    <row r="74" spans="1:16" ht="10.9" customHeight="1" x14ac:dyDescent="0.2">
      <c r="A74" s="12" t="s">
        <v>83</v>
      </c>
      <c r="B74" s="11">
        <v>0</v>
      </c>
      <c r="C74" s="11">
        <v>0</v>
      </c>
      <c r="D74" s="11">
        <v>0</v>
      </c>
      <c r="E74" s="11">
        <v>0</v>
      </c>
      <c r="F74" s="11">
        <v>0</v>
      </c>
      <c r="G74" s="11">
        <v>0</v>
      </c>
      <c r="H74" s="11">
        <v>0</v>
      </c>
      <c r="I74" s="11">
        <v>0</v>
      </c>
      <c r="J74" s="11">
        <v>0</v>
      </c>
      <c r="K74" s="11">
        <v>0</v>
      </c>
      <c r="L74" s="11">
        <v>0</v>
      </c>
      <c r="M74" s="11">
        <v>0</v>
      </c>
      <c r="N74" s="11">
        <v>0</v>
      </c>
      <c r="O74" s="11">
        <v>0</v>
      </c>
      <c r="P74" s="11">
        <f t="shared" si="1"/>
        <v>0</v>
      </c>
    </row>
    <row r="75" spans="1:16" ht="10.9" customHeight="1" x14ac:dyDescent="0.2">
      <c r="A75" s="16" t="s">
        <v>84</v>
      </c>
      <c r="B75" s="13">
        <v>0</v>
      </c>
      <c r="C75" s="13">
        <v>0</v>
      </c>
      <c r="D75" s="13">
        <v>0</v>
      </c>
      <c r="E75" s="13">
        <v>0</v>
      </c>
      <c r="F75" s="13">
        <v>0</v>
      </c>
      <c r="G75" s="13">
        <v>0</v>
      </c>
      <c r="H75" s="13">
        <v>0</v>
      </c>
      <c r="I75" s="13">
        <v>0</v>
      </c>
      <c r="J75" s="13">
        <v>0</v>
      </c>
      <c r="K75" s="13">
        <v>0</v>
      </c>
      <c r="L75" s="13">
        <v>0</v>
      </c>
      <c r="M75" s="13">
        <v>0</v>
      </c>
      <c r="N75" s="13">
        <v>0</v>
      </c>
      <c r="O75" s="13">
        <v>0</v>
      </c>
      <c r="P75" s="13">
        <f t="shared" si="1"/>
        <v>0</v>
      </c>
    </row>
    <row r="76" spans="1:16" ht="10.9" customHeight="1" x14ac:dyDescent="0.2">
      <c r="A76" s="12" t="s">
        <v>85</v>
      </c>
      <c r="B76" s="11">
        <v>0</v>
      </c>
      <c r="C76" s="11">
        <v>0</v>
      </c>
      <c r="D76" s="11">
        <v>0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0</v>
      </c>
      <c r="K76" s="11">
        <v>0</v>
      </c>
      <c r="L76" s="11">
        <v>0</v>
      </c>
      <c r="M76" s="11">
        <v>0</v>
      </c>
      <c r="N76" s="11">
        <v>0</v>
      </c>
      <c r="O76" s="11">
        <v>0</v>
      </c>
      <c r="P76" s="11">
        <f t="shared" si="1"/>
        <v>0</v>
      </c>
    </row>
    <row r="77" spans="1:16" ht="10.9" customHeight="1" x14ac:dyDescent="0.2">
      <c r="A77" s="12" t="s">
        <v>86</v>
      </c>
      <c r="B77" s="11">
        <v>0</v>
      </c>
      <c r="C77" s="11">
        <v>0</v>
      </c>
      <c r="D77" s="11">
        <v>0</v>
      </c>
      <c r="E77" s="11">
        <v>0</v>
      </c>
      <c r="F77" s="11">
        <v>0</v>
      </c>
      <c r="G77" s="11">
        <v>0</v>
      </c>
      <c r="H77" s="11">
        <v>0</v>
      </c>
      <c r="I77" s="11">
        <v>0</v>
      </c>
      <c r="J77" s="11">
        <v>0</v>
      </c>
      <c r="K77" s="11">
        <v>0</v>
      </c>
      <c r="L77" s="11">
        <v>0</v>
      </c>
      <c r="M77" s="11">
        <v>0</v>
      </c>
      <c r="N77" s="11">
        <v>0</v>
      </c>
      <c r="O77" s="11">
        <v>0</v>
      </c>
      <c r="P77" s="11">
        <f t="shared" si="1"/>
        <v>0</v>
      </c>
    </row>
    <row r="78" spans="1:16" ht="10.9" customHeight="1" x14ac:dyDescent="0.2">
      <c r="A78" s="12" t="s">
        <v>87</v>
      </c>
      <c r="B78" s="11">
        <v>0</v>
      </c>
      <c r="C78" s="11">
        <v>0</v>
      </c>
      <c r="D78" s="11">
        <v>0</v>
      </c>
      <c r="E78" s="11">
        <v>0</v>
      </c>
      <c r="F78" s="11">
        <v>0</v>
      </c>
      <c r="G78" s="11">
        <v>0</v>
      </c>
      <c r="H78" s="11">
        <v>0</v>
      </c>
      <c r="I78" s="11">
        <v>0</v>
      </c>
      <c r="J78" s="11">
        <v>0</v>
      </c>
      <c r="K78" s="11">
        <v>0</v>
      </c>
      <c r="L78" s="11">
        <v>0</v>
      </c>
      <c r="M78" s="11">
        <v>0</v>
      </c>
      <c r="N78" s="11">
        <v>0</v>
      </c>
      <c r="O78" s="11">
        <v>0</v>
      </c>
      <c r="P78" s="11">
        <f t="shared" si="1"/>
        <v>0</v>
      </c>
    </row>
    <row r="79" spans="1:16" ht="10.9" customHeight="1" x14ac:dyDescent="0.2">
      <c r="A79" s="6" t="s">
        <v>88</v>
      </c>
      <c r="B79" s="18">
        <v>0</v>
      </c>
      <c r="C79" s="18">
        <v>0</v>
      </c>
      <c r="D79" s="18">
        <v>0</v>
      </c>
      <c r="E79" s="18">
        <v>0</v>
      </c>
      <c r="F79" s="18">
        <v>0</v>
      </c>
      <c r="G79" s="18">
        <v>0</v>
      </c>
      <c r="H79" s="18">
        <v>0</v>
      </c>
      <c r="I79" s="18">
        <v>0</v>
      </c>
      <c r="J79" s="18">
        <v>0</v>
      </c>
      <c r="K79" s="18">
        <v>0</v>
      </c>
      <c r="L79" s="18">
        <v>0</v>
      </c>
      <c r="M79" s="18">
        <v>0</v>
      </c>
      <c r="N79" s="18">
        <v>0</v>
      </c>
      <c r="O79" s="18">
        <v>0</v>
      </c>
      <c r="P79" s="18">
        <f t="shared" si="1"/>
        <v>0</v>
      </c>
    </row>
    <row r="80" spans="1:16" ht="10.9" customHeight="1" x14ac:dyDescent="0.2">
      <c r="A80" s="8" t="s">
        <v>89</v>
      </c>
      <c r="B80" s="13">
        <v>0</v>
      </c>
      <c r="C80" s="13">
        <v>0</v>
      </c>
      <c r="D80" s="13">
        <v>0</v>
      </c>
      <c r="E80" s="13">
        <v>0</v>
      </c>
      <c r="F80" s="13">
        <v>0</v>
      </c>
      <c r="G80" s="13">
        <v>0</v>
      </c>
      <c r="H80" s="13">
        <v>0</v>
      </c>
      <c r="I80" s="13">
        <v>0</v>
      </c>
      <c r="J80" s="13">
        <v>0</v>
      </c>
      <c r="K80" s="13">
        <v>0</v>
      </c>
      <c r="L80" s="13">
        <v>0</v>
      </c>
      <c r="M80" s="13">
        <v>0</v>
      </c>
      <c r="N80" s="13">
        <v>0</v>
      </c>
      <c r="O80" s="13">
        <v>0</v>
      </c>
      <c r="P80" s="13">
        <f t="shared" si="1"/>
        <v>0</v>
      </c>
    </row>
    <row r="81" spans="1:18" ht="10.9" customHeight="1" x14ac:dyDescent="0.2">
      <c r="A81" s="12" t="s">
        <v>90</v>
      </c>
      <c r="B81" s="11">
        <v>0</v>
      </c>
      <c r="C81" s="11">
        <v>0</v>
      </c>
      <c r="D81" s="11">
        <v>0</v>
      </c>
      <c r="E81" s="11">
        <v>0</v>
      </c>
      <c r="F81" s="11">
        <v>0</v>
      </c>
      <c r="G81" s="11">
        <v>0</v>
      </c>
      <c r="H81" s="11">
        <v>0</v>
      </c>
      <c r="I81" s="11">
        <v>0</v>
      </c>
      <c r="J81" s="11">
        <v>0</v>
      </c>
      <c r="K81" s="11">
        <v>0</v>
      </c>
      <c r="L81" s="11">
        <v>0</v>
      </c>
      <c r="M81" s="11">
        <v>0</v>
      </c>
      <c r="N81" s="11">
        <v>0</v>
      </c>
      <c r="O81" s="11">
        <v>0</v>
      </c>
      <c r="P81" s="11">
        <f t="shared" ref="P81:P88" si="8">SUM(D81:O81)</f>
        <v>0</v>
      </c>
    </row>
    <row r="82" spans="1:18" ht="10.9" customHeight="1" x14ac:dyDescent="0.2">
      <c r="A82" s="12" t="s">
        <v>91</v>
      </c>
      <c r="B82" s="11">
        <v>0</v>
      </c>
      <c r="C82" s="11">
        <v>0</v>
      </c>
      <c r="D82" s="11">
        <v>0</v>
      </c>
      <c r="E82" s="11">
        <v>0</v>
      </c>
      <c r="F82" s="11">
        <v>0</v>
      </c>
      <c r="G82" s="11">
        <v>0</v>
      </c>
      <c r="H82" s="11">
        <v>0</v>
      </c>
      <c r="I82" s="11">
        <v>0</v>
      </c>
      <c r="J82" s="11">
        <v>0</v>
      </c>
      <c r="K82" s="11">
        <v>0</v>
      </c>
      <c r="L82" s="11">
        <v>0</v>
      </c>
      <c r="M82" s="11">
        <v>0</v>
      </c>
      <c r="N82" s="11">
        <v>0</v>
      </c>
      <c r="O82" s="11">
        <v>0</v>
      </c>
      <c r="P82" s="11">
        <f t="shared" si="8"/>
        <v>0</v>
      </c>
    </row>
    <row r="83" spans="1:18" ht="10.9" customHeight="1" x14ac:dyDescent="0.2">
      <c r="A83" s="16" t="s">
        <v>92</v>
      </c>
      <c r="B83" s="13">
        <v>0</v>
      </c>
      <c r="C83" s="13">
        <v>0</v>
      </c>
      <c r="D83" s="13">
        <v>0</v>
      </c>
      <c r="E83" s="13">
        <v>0</v>
      </c>
      <c r="F83" s="13">
        <v>0</v>
      </c>
      <c r="G83" s="13">
        <v>0</v>
      </c>
      <c r="H83" s="13">
        <v>0</v>
      </c>
      <c r="I83" s="13">
        <v>0</v>
      </c>
      <c r="J83" s="13">
        <v>0</v>
      </c>
      <c r="K83" s="13">
        <v>0</v>
      </c>
      <c r="L83" s="13">
        <v>0</v>
      </c>
      <c r="M83" s="13">
        <v>0</v>
      </c>
      <c r="N83" s="13">
        <v>0</v>
      </c>
      <c r="O83" s="13">
        <v>0</v>
      </c>
      <c r="P83" s="13">
        <f t="shared" si="8"/>
        <v>0</v>
      </c>
    </row>
    <row r="84" spans="1:18" ht="10.9" customHeight="1" x14ac:dyDescent="0.2">
      <c r="A84" s="12" t="s">
        <v>93</v>
      </c>
      <c r="B84" s="11">
        <v>0</v>
      </c>
      <c r="C84" s="11">
        <v>0</v>
      </c>
      <c r="D84" s="11">
        <v>0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1">
        <v>0</v>
      </c>
      <c r="K84" s="11">
        <v>0</v>
      </c>
      <c r="L84" s="11">
        <v>0</v>
      </c>
      <c r="M84" s="11">
        <v>0</v>
      </c>
      <c r="N84" s="11">
        <v>0</v>
      </c>
      <c r="O84" s="11">
        <v>0</v>
      </c>
      <c r="P84" s="11">
        <f t="shared" si="8"/>
        <v>0</v>
      </c>
    </row>
    <row r="85" spans="1:18" ht="10.9" customHeight="1" x14ac:dyDescent="0.2">
      <c r="A85" s="12" t="s">
        <v>94</v>
      </c>
      <c r="B85" s="11">
        <v>0</v>
      </c>
      <c r="C85" s="11">
        <v>0</v>
      </c>
      <c r="D85" s="11">
        <v>0</v>
      </c>
      <c r="E85" s="11">
        <v>0</v>
      </c>
      <c r="F85" s="11">
        <v>0</v>
      </c>
      <c r="G85" s="11">
        <v>0</v>
      </c>
      <c r="H85" s="11">
        <v>0</v>
      </c>
      <c r="I85" s="11">
        <v>0</v>
      </c>
      <c r="J85" s="11">
        <v>0</v>
      </c>
      <c r="K85" s="11">
        <v>0</v>
      </c>
      <c r="L85" s="11">
        <v>0</v>
      </c>
      <c r="M85" s="11">
        <v>0</v>
      </c>
      <c r="N85" s="11">
        <v>0</v>
      </c>
      <c r="O85" s="11">
        <v>0</v>
      </c>
      <c r="P85" s="11">
        <f t="shared" si="8"/>
        <v>0</v>
      </c>
    </row>
    <row r="86" spans="1:18" ht="10.9" customHeight="1" x14ac:dyDescent="0.2">
      <c r="A86" s="16" t="s">
        <v>95</v>
      </c>
      <c r="B86" s="13">
        <v>0</v>
      </c>
      <c r="C86" s="13">
        <v>0</v>
      </c>
      <c r="D86" s="13">
        <v>0</v>
      </c>
      <c r="E86" s="13">
        <v>0</v>
      </c>
      <c r="F86" s="13">
        <v>0</v>
      </c>
      <c r="G86" s="13">
        <v>0</v>
      </c>
      <c r="H86" s="13">
        <v>0</v>
      </c>
      <c r="I86" s="13">
        <v>0</v>
      </c>
      <c r="J86" s="13">
        <v>0</v>
      </c>
      <c r="K86" s="13">
        <v>0</v>
      </c>
      <c r="L86" s="13">
        <v>0</v>
      </c>
      <c r="M86" s="13">
        <v>0</v>
      </c>
      <c r="N86" s="13">
        <v>0</v>
      </c>
      <c r="O86" s="13">
        <v>0</v>
      </c>
      <c r="P86" s="13">
        <f t="shared" si="8"/>
        <v>0</v>
      </c>
    </row>
    <row r="87" spans="1:18" ht="10.9" customHeight="1" x14ac:dyDescent="0.2">
      <c r="A87" s="12" t="s">
        <v>96</v>
      </c>
      <c r="B87" s="11">
        <v>0</v>
      </c>
      <c r="C87" s="11">
        <v>0</v>
      </c>
      <c r="D87" s="11">
        <v>0</v>
      </c>
      <c r="E87" s="11">
        <v>0</v>
      </c>
      <c r="F87" s="11">
        <v>0</v>
      </c>
      <c r="G87" s="11">
        <v>0</v>
      </c>
      <c r="H87" s="11">
        <v>0</v>
      </c>
      <c r="I87" s="11">
        <v>0</v>
      </c>
      <c r="J87" s="11">
        <v>0</v>
      </c>
      <c r="K87" s="11">
        <v>0</v>
      </c>
      <c r="L87" s="11">
        <v>0</v>
      </c>
      <c r="M87" s="11">
        <v>0</v>
      </c>
      <c r="N87" s="11">
        <v>0</v>
      </c>
      <c r="O87" s="11">
        <v>0</v>
      </c>
      <c r="P87" s="11">
        <f t="shared" si="8"/>
        <v>0</v>
      </c>
    </row>
    <row r="88" spans="1:18" s="3" customFormat="1" x14ac:dyDescent="0.2">
      <c r="A88" s="19" t="s">
        <v>97</v>
      </c>
      <c r="B88" s="20">
        <f t="shared" ref="B88:O88" si="9">B15+B21+B31+B41+B50+B57+B67</f>
        <v>4419749461</v>
      </c>
      <c r="C88" s="20">
        <f t="shared" si="9"/>
        <v>4423148627.7299995</v>
      </c>
      <c r="D88" s="20">
        <f t="shared" si="9"/>
        <v>220666221.07000002</v>
      </c>
      <c r="E88" s="20">
        <f t="shared" si="9"/>
        <v>273103866.89999998</v>
      </c>
      <c r="F88" s="20">
        <f t="shared" si="9"/>
        <v>334501917.01999998</v>
      </c>
      <c r="G88" s="20">
        <f t="shared" si="9"/>
        <v>354601101.69999999</v>
      </c>
      <c r="H88" s="20">
        <f t="shared" si="9"/>
        <v>429520594.39999998</v>
      </c>
      <c r="I88" s="20">
        <f t="shared" si="9"/>
        <v>335800291.45999998</v>
      </c>
      <c r="J88" s="20">
        <f t="shared" si="9"/>
        <v>0</v>
      </c>
      <c r="K88" s="20">
        <f t="shared" si="9"/>
        <v>0</v>
      </c>
      <c r="L88" s="20">
        <f t="shared" si="9"/>
        <v>0</v>
      </c>
      <c r="M88" s="20">
        <f t="shared" si="9"/>
        <v>0</v>
      </c>
      <c r="N88" s="20">
        <f t="shared" si="9"/>
        <v>0</v>
      </c>
      <c r="O88" s="20">
        <f t="shared" si="9"/>
        <v>0</v>
      </c>
      <c r="P88" s="20">
        <f t="shared" si="8"/>
        <v>1948193992.5500002</v>
      </c>
      <c r="Q88" s="21"/>
      <c r="R88" s="21"/>
    </row>
    <row r="89" spans="1:18" ht="11.45" customHeight="1" x14ac:dyDescent="0.2">
      <c r="A89" s="22" t="s">
        <v>98</v>
      </c>
      <c r="B89" s="22"/>
      <c r="C89" s="22"/>
      <c r="D89" s="23"/>
      <c r="E89" s="23"/>
      <c r="F89" s="23"/>
      <c r="G89" s="23"/>
      <c r="H89" s="23"/>
      <c r="I89" s="23"/>
      <c r="J89" s="23"/>
      <c r="K89" s="23"/>
      <c r="L89" s="23"/>
      <c r="M89" s="23"/>
      <c r="N89" s="22"/>
      <c r="O89" s="22"/>
      <c r="Q89" s="14"/>
    </row>
    <row r="90" spans="1:18" ht="12.6" customHeight="1" x14ac:dyDescent="0.2">
      <c r="A90" s="24" t="s">
        <v>99</v>
      </c>
      <c r="B90" s="24"/>
      <c r="C90" s="24"/>
      <c r="D90" s="24"/>
      <c r="E90" s="24"/>
      <c r="F90" s="24"/>
      <c r="G90" s="24"/>
      <c r="H90" s="24"/>
      <c r="I90" s="24"/>
      <c r="J90" s="24"/>
      <c r="K90" s="22"/>
      <c r="L90" s="22"/>
      <c r="M90" s="22"/>
      <c r="N90" s="22"/>
      <c r="O90" s="22"/>
      <c r="P90" s="22"/>
    </row>
    <row r="91" spans="1:18" ht="12.6" customHeight="1" x14ac:dyDescent="0.2">
      <c r="A91" s="47" t="s">
        <v>100</v>
      </c>
      <c r="B91" s="47"/>
      <c r="C91" s="47"/>
      <c r="D91" s="25"/>
      <c r="E91" s="25"/>
      <c r="F91" s="25"/>
      <c r="G91" s="25"/>
      <c r="H91" s="25"/>
      <c r="I91" s="25"/>
      <c r="J91" s="25"/>
      <c r="K91" s="22"/>
      <c r="L91" s="22"/>
      <c r="M91" s="22"/>
      <c r="N91" s="22"/>
      <c r="O91" s="22"/>
      <c r="P91" s="22"/>
    </row>
    <row r="92" spans="1:18" ht="18" customHeight="1" x14ac:dyDescent="0.2">
      <c r="A92" s="48" t="s">
        <v>101</v>
      </c>
      <c r="B92" s="48"/>
      <c r="C92" s="48"/>
      <c r="D92" s="48"/>
      <c r="E92" s="48"/>
      <c r="F92" s="48"/>
      <c r="G92" s="24"/>
      <c r="H92" s="24"/>
      <c r="I92" s="24"/>
      <c r="J92" s="24"/>
      <c r="K92" s="22"/>
      <c r="L92" s="22"/>
      <c r="M92" s="22"/>
      <c r="N92" s="22"/>
      <c r="O92" s="22"/>
      <c r="P92" s="22"/>
    </row>
    <row r="93" spans="1:18" ht="34.15" customHeight="1" x14ac:dyDescent="0.2">
      <c r="A93" s="26"/>
      <c r="B93" s="12"/>
      <c r="C93" s="12"/>
      <c r="D93" s="12"/>
      <c r="E93" s="12"/>
      <c r="F93" s="12"/>
      <c r="G93" s="12"/>
      <c r="H93" s="12"/>
      <c r="I93" s="12"/>
      <c r="J93" s="12"/>
      <c r="K93" s="22"/>
      <c r="L93" s="27"/>
      <c r="M93" s="27"/>
      <c r="N93" s="27"/>
      <c r="O93" s="27"/>
      <c r="P93" s="27"/>
    </row>
    <row r="94" spans="1:18" s="15" customFormat="1" ht="15" x14ac:dyDescent="0.2">
      <c r="A94" s="28" t="s">
        <v>102</v>
      </c>
      <c r="L94" s="39" t="s">
        <v>103</v>
      </c>
      <c r="M94" s="39"/>
      <c r="N94" s="39"/>
      <c r="O94" s="39"/>
      <c r="P94" s="39"/>
    </row>
    <row r="95" spans="1:18" s="30" customFormat="1" ht="15" x14ac:dyDescent="0.2">
      <c r="A95" s="29" t="s">
        <v>104</v>
      </c>
      <c r="L95" s="40" t="s">
        <v>105</v>
      </c>
      <c r="M95" s="40"/>
      <c r="N95" s="40"/>
      <c r="O95" s="40"/>
      <c r="P95" s="40"/>
    </row>
    <row r="96" spans="1:18" x14ac:dyDescent="0.2">
      <c r="A96" s="22"/>
      <c r="B96" s="11"/>
      <c r="C96" s="11"/>
      <c r="D96" s="11"/>
      <c r="E96" s="11"/>
      <c r="F96" s="11"/>
      <c r="G96" s="22"/>
      <c r="H96" s="22"/>
      <c r="I96" s="22"/>
      <c r="J96" s="22"/>
      <c r="K96" s="22"/>
      <c r="L96" s="22"/>
      <c r="M96" s="22"/>
      <c r="N96" s="22"/>
      <c r="O96" s="22"/>
      <c r="P96" s="22"/>
    </row>
    <row r="97" spans="1:16" x14ac:dyDescent="0.2">
      <c r="A97" s="31"/>
      <c r="B97" s="32"/>
      <c r="C97" s="32"/>
      <c r="D97" s="32"/>
      <c r="E97" s="32"/>
      <c r="F97" s="32"/>
      <c r="G97" s="31"/>
      <c r="H97" s="31"/>
      <c r="I97" s="31"/>
      <c r="J97" s="31"/>
      <c r="K97" s="31"/>
      <c r="L97" s="31"/>
      <c r="M97" s="31"/>
      <c r="N97" s="31"/>
      <c r="O97" s="31"/>
      <c r="P97" s="31"/>
    </row>
    <row r="98" spans="1:16" x14ac:dyDescent="0.2">
      <c r="A98" s="31"/>
      <c r="B98" s="31"/>
      <c r="C98" s="31"/>
      <c r="D98" s="31"/>
      <c r="E98" s="31"/>
      <c r="F98" s="31"/>
      <c r="G98" s="31"/>
      <c r="H98" s="31"/>
      <c r="I98" s="31"/>
      <c r="J98" s="31"/>
      <c r="K98" s="31"/>
      <c r="L98" s="31"/>
      <c r="M98" s="31"/>
      <c r="N98" s="31"/>
      <c r="O98" s="31"/>
      <c r="P98" s="31"/>
    </row>
    <row r="99" spans="1:16" x14ac:dyDescent="0.2">
      <c r="A99" s="31"/>
      <c r="B99" s="31"/>
      <c r="C99" s="31"/>
      <c r="D99" s="31"/>
      <c r="E99" s="31"/>
      <c r="F99" s="31"/>
      <c r="G99" s="31"/>
      <c r="H99" s="31"/>
      <c r="I99" s="31"/>
      <c r="J99" s="31"/>
      <c r="K99" s="31"/>
      <c r="L99" s="31"/>
      <c r="M99" s="31"/>
      <c r="N99" s="31"/>
      <c r="O99" s="31"/>
      <c r="P99" s="31"/>
    </row>
    <row r="100" spans="1:16" x14ac:dyDescent="0.2">
      <c r="A100" s="31"/>
      <c r="B100" s="31"/>
      <c r="C100" s="31"/>
      <c r="D100" s="31"/>
      <c r="E100" s="31"/>
      <c r="F100" s="31"/>
      <c r="G100" s="31"/>
      <c r="H100" s="31"/>
      <c r="I100" s="31"/>
      <c r="J100" s="31"/>
      <c r="K100" s="31"/>
      <c r="L100" s="31"/>
      <c r="M100" s="31"/>
      <c r="N100" s="31"/>
      <c r="O100" s="31"/>
      <c r="P100" s="31"/>
    </row>
    <row r="101" spans="1:16" x14ac:dyDescent="0.2">
      <c r="A101" s="31"/>
      <c r="B101" s="31"/>
      <c r="C101" s="31"/>
      <c r="D101" s="31"/>
      <c r="E101" s="31"/>
      <c r="F101" s="31"/>
      <c r="G101" s="31"/>
      <c r="H101" s="31"/>
      <c r="I101" s="31"/>
      <c r="J101" s="31"/>
      <c r="K101" s="31"/>
      <c r="L101" s="31"/>
      <c r="M101" s="31"/>
      <c r="N101" s="31"/>
      <c r="O101" s="31"/>
      <c r="P101" s="31"/>
    </row>
    <row r="102" spans="1:16" x14ac:dyDescent="0.2">
      <c r="A102" s="31"/>
      <c r="B102" s="31"/>
      <c r="C102" s="31"/>
      <c r="D102" s="31"/>
      <c r="E102" s="31"/>
      <c r="F102" s="31"/>
      <c r="G102" s="31"/>
      <c r="H102" s="31"/>
      <c r="I102" s="31"/>
      <c r="J102" s="31"/>
      <c r="K102" s="31"/>
      <c r="L102" s="31"/>
      <c r="M102" s="31"/>
      <c r="N102" s="31"/>
      <c r="O102" s="31"/>
      <c r="P102" s="31"/>
    </row>
    <row r="103" spans="1:16" x14ac:dyDescent="0.2">
      <c r="A103" s="31"/>
      <c r="B103" s="31"/>
      <c r="C103" s="31"/>
      <c r="D103" s="31"/>
      <c r="E103" s="31"/>
      <c r="F103" s="31"/>
      <c r="G103" s="31"/>
      <c r="H103" s="31"/>
      <c r="I103" s="31"/>
      <c r="J103" s="31"/>
      <c r="K103" s="31"/>
      <c r="L103" s="31"/>
      <c r="M103" s="31"/>
      <c r="N103" s="31"/>
      <c r="O103" s="31"/>
      <c r="P103" s="31"/>
    </row>
    <row r="104" spans="1:16" x14ac:dyDescent="0.2">
      <c r="A104" s="31"/>
      <c r="B104" s="31"/>
      <c r="C104" s="31"/>
      <c r="D104" s="31"/>
      <c r="E104" s="31"/>
      <c r="F104" s="31"/>
      <c r="G104" s="31"/>
      <c r="H104" s="31"/>
      <c r="I104" s="31"/>
      <c r="J104" s="31"/>
      <c r="K104" s="31"/>
      <c r="L104" s="31"/>
      <c r="M104" s="31"/>
      <c r="N104" s="31"/>
      <c r="O104" s="31"/>
      <c r="P104" s="31"/>
    </row>
    <row r="105" spans="1:16" x14ac:dyDescent="0.2">
      <c r="A105" s="31"/>
      <c r="B105" s="31"/>
      <c r="C105" s="31"/>
      <c r="D105" s="31"/>
      <c r="E105" s="31"/>
      <c r="F105" s="31"/>
      <c r="G105" s="31"/>
      <c r="H105" s="31"/>
      <c r="I105" s="31"/>
      <c r="J105" s="31"/>
      <c r="K105" s="31"/>
      <c r="L105" s="31"/>
      <c r="M105" s="31"/>
      <c r="N105" s="31"/>
      <c r="O105" s="31"/>
      <c r="P105" s="31"/>
    </row>
  </sheetData>
  <mergeCells count="14">
    <mergeCell ref="L94:P94"/>
    <mergeCell ref="L95:P95"/>
    <mergeCell ref="A12:A13"/>
    <mergeCell ref="B12:B13"/>
    <mergeCell ref="C12:C13"/>
    <mergeCell ref="D12:O12"/>
    <mergeCell ref="A91:C91"/>
    <mergeCell ref="A92:F92"/>
    <mergeCell ref="A11:P11"/>
    <mergeCell ref="A6:P6"/>
    <mergeCell ref="A7:P7"/>
    <mergeCell ref="A8:P8"/>
    <mergeCell ref="A9:P9"/>
    <mergeCell ref="A10:P10"/>
  </mergeCells>
  <printOptions horizontalCentered="1"/>
  <pageMargins left="0.17" right="0" top="0.75" bottom="1" header="0.3" footer="0.3"/>
  <pageSetup paperSize="5" scale="95" fitToHeight="3" orientation="landscape" r:id="rId1"/>
  <headerFooter>
    <oddFooter>&amp;CPg. &amp;P de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1a93f16-1e57-4089-a656-e30ff64afd3f">
      <Terms xmlns="http://schemas.microsoft.com/office/infopath/2007/PartnerControls"/>
    </lcf76f155ced4ddcb4097134ff3c332f>
    <TaxCatchAll xmlns="2202770d-c6ea-425f-aae2-4f0540e00257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23BBF15C6322549B35D4D93D2BA63D2" ma:contentTypeVersion="12" ma:contentTypeDescription="Crear nuevo documento." ma:contentTypeScope="" ma:versionID="69633386bccfe29166ec9a803cdc0e77">
  <xsd:schema xmlns:xsd="http://www.w3.org/2001/XMLSchema" xmlns:xs="http://www.w3.org/2001/XMLSchema" xmlns:p="http://schemas.microsoft.com/office/2006/metadata/properties" xmlns:ns2="31a93f16-1e57-4089-a656-e30ff64afd3f" xmlns:ns3="2202770d-c6ea-425f-aae2-4f0540e00257" targetNamespace="http://schemas.microsoft.com/office/2006/metadata/properties" ma:root="true" ma:fieldsID="6a16ea9e1b84d30501f23449e4299039" ns2:_="" ns3:_="">
    <xsd:import namespace="31a93f16-1e57-4089-a656-e30ff64afd3f"/>
    <xsd:import namespace="2202770d-c6ea-425f-aae2-4f0540e0025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a93f16-1e57-4089-a656-e30ff64afd3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c27695b0-348a-4a9a-afd6-ef3091934b7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02770d-c6ea-425f-aae2-4f0540e00257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0c8e4c7b-2740-476b-bf62-721197a69612}" ma:internalName="TaxCatchAll" ma:showField="CatchAllData" ma:web="2202770d-c6ea-425f-aae2-4f0540e0025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25CA940-AAB8-401A-85C7-A8524586A141}">
  <ds:schemaRefs>
    <ds:schemaRef ds:uri="http://schemas.microsoft.com/office/2006/metadata/properties"/>
    <ds:schemaRef ds:uri="http://schemas.microsoft.com/office/infopath/2007/PartnerControls"/>
    <ds:schemaRef ds:uri="31a93f16-1e57-4089-a656-e30ff64afd3f"/>
    <ds:schemaRef ds:uri="2202770d-c6ea-425f-aae2-4f0540e00257"/>
  </ds:schemaRefs>
</ds:datastoreItem>
</file>

<file path=customXml/itemProps2.xml><?xml version="1.0" encoding="utf-8"?>
<ds:datastoreItem xmlns:ds="http://schemas.openxmlformats.org/officeDocument/2006/customXml" ds:itemID="{5C30C27D-4403-4F21-8AFF-8D8BF51DA24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DF6ED40-9F34-42E9-944D-261E8D6EF5B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1a93f16-1e57-4089-a656-e30ff64afd3f"/>
    <ds:schemaRef ds:uri="2202770d-c6ea-425f-aae2-4f0540e0025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0216</vt:lpstr>
      <vt:lpstr>'0216'!Área_de_impresión</vt:lpstr>
      <vt:lpstr>'0216'!Títulos_a_imprimir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Lorenza Mejía</dc:creator>
  <cp:lastModifiedBy>Lorenza Mejía</cp:lastModifiedBy>
  <dcterms:created xsi:type="dcterms:W3CDTF">2026-07-07T14:47:18Z</dcterms:created>
  <dcterms:modified xsi:type="dcterms:W3CDTF">2026-07-07T15:00:41Z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0x010100A23BBF15C6322549B35D4D93D2BA63D2</vt:lpwstr>
  </property>
  <property fmtid="{D5CDD505-2E9C-101B-9397-08002B2CF9AE}" pid="3" name="MediaServiceImageTags">
    <vt:lpwstr/>
  </property>
</Properties>
</file>