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ministeriodeculturado.sharepoint.com/sites/DirdePlanificacinyDesarrollo/Departamento de Formulacin Monitoreo y Evaluacin de PPP/POA 2026/Informe Evaluación de Metas Fisica-Financiera 2026/"/>
    </mc:Choice>
  </mc:AlternateContent>
  <xr:revisionPtr revIDLastSave="50" documentId="8_{3E8F3FB2-04DE-4AF3-9CAF-AADC735B903D}" xr6:coauthVersionLast="47" xr6:coauthVersionMax="47" xr10:uidLastSave="{EE4C07B8-1B50-4571-B8D7-AB9185E5F308}"/>
  <bookViews>
    <workbookView xWindow="-108" yWindow="-108" windowWidth="23256" windowHeight="12456" xr2:uid="{C973F918-DABE-47A0-A72A-63367D67D37F}"/>
  </bookViews>
  <sheets>
    <sheet name="2do semestre" sheetId="1" r:id="rId1"/>
    <sheet name="Hoja1" sheetId="2" r:id="rId2"/>
  </sheets>
  <definedNames>
    <definedName name="_xlnm.Print_Titles" localSheetId="0">'2do semestre'!$28:$28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 l="1"/>
  <c r="F13" i="2"/>
  <c r="F14" i="2"/>
  <c r="F15" i="2"/>
  <c r="F11" i="2"/>
  <c r="E12" i="2"/>
  <c r="E13" i="2"/>
  <c r="E14" i="2"/>
  <c r="E15" i="2"/>
  <c r="E11" i="2"/>
  <c r="F3" i="2"/>
  <c r="F4" i="2"/>
  <c r="F5" i="2"/>
  <c r="F6" i="2"/>
  <c r="F2" i="2"/>
  <c r="E3" i="2"/>
  <c r="E4" i="2"/>
  <c r="E5" i="2"/>
  <c r="E6" i="2"/>
  <c r="E2" i="2"/>
  <c r="J33" i="1" l="1"/>
  <c r="J32" i="1" l="1"/>
  <c r="I33" i="1" l="1"/>
  <c r="J31" i="1"/>
  <c r="I31" i="1"/>
  <c r="J29" i="1"/>
  <c r="I29" i="1"/>
  <c r="I32" i="1"/>
  <c r="J30" i="1"/>
  <c r="I30" i="1"/>
  <c r="I25" i="1" l="1"/>
</calcChain>
</file>

<file path=xl/sharedStrings.xml><?xml version="1.0" encoding="utf-8"?>
<sst xmlns="http://schemas.openxmlformats.org/spreadsheetml/2006/main" count="98" uniqueCount="96">
  <si>
    <t>Código</t>
  </si>
  <si>
    <t>Documento Relacionado</t>
  </si>
  <si>
    <t>Fecha Versión</t>
  </si>
  <si>
    <t>Versión</t>
  </si>
  <si>
    <t>DEC-FOR013</t>
  </si>
  <si>
    <t>I -Información Instituciónal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</si>
  <si>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</si>
  <si>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</si>
  <si>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</si>
  <si>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</si>
  <si>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</si>
  <si>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</si>
  <si>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</si>
  <si>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</si>
  <si>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</si>
  <si>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</si>
  <si>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</si>
  <si>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</si>
  <si>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</si>
  <si>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</si>
  <si>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</si>
  <si>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</si>
  <si>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</si>
  <si>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</si>
  <si>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</si>
  <si>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</si>
  <si>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</si>
  <si>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</si>
  <si>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</si>
  <si>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</si>
  <si>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</si>
  <si>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Poblacion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</si>
  <si>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</si>
  <si>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</si>
  <si>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</si>
  <si>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</si>
  <si>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</si>
  <si>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</si>
  <si>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</si>
  <si>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</si>
  <si>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</si>
  <si>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</si>
  <si>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</si>
  <si>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</si>
  <si>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</si>
  <si>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</si>
  <si>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</si>
  <si>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</si>
  <si>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</si>
  <si>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</si>
  <si>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</si>
  <si>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</si>
  <si>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</si>
  <si>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</si>
  <si>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</si>
  <si>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</si>
  <si>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</si>
  <si>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</si>
  <si>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</si>
  <si>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</si>
  <si>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</si>
  <si>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</si>
  <si>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</si>
  <si>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</si>
  <si>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</si>
  <si>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1)	5849
2)	5851
3)	7726
4)	6530
5)	5850</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</si>
  <si>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</si>
  <si>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</si>
  <si>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</si>
  <si>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Causas y justificación del desvío:</t>
  </si>
  <si>
    <t>.</t>
  </si>
  <si>
    <t xml:space="preserve">VI. I - De acuerdo a los eventos presentados durante la ejecución del producto, ¿qué aspecto puede mejorarse? </t>
  </si>
  <si>
    <t xml:space="preserve">Segundo Semestre: </t>
  </si>
  <si>
    <t xml:space="preserve">
Producto 5851:</t>
  </si>
  <si>
    <t xml:space="preserve">
Producto 5849:</t>
  </si>
  <si>
    <t>Producto 7726:</t>
  </si>
  <si>
    <t>Producto 6530:</t>
  </si>
  <si>
    <t xml:space="preserve">Producto 5850: </t>
  </si>
  <si>
    <t>Cumplimiento  Fortalecimiento técnico/profesional cultural</t>
  </si>
  <si>
    <t>Cumplimiento de Festivales  de las expresiones artísticas y culturales</t>
  </si>
  <si>
    <t>Cumplimiento de Ferias de bienes y servicios culturales</t>
  </si>
  <si>
    <t>Ana De Peña</t>
  </si>
  <si>
    <t>Directora</t>
  </si>
  <si>
    <t>Dirección de Planificación y Desarrollo</t>
  </si>
  <si>
    <t>Luis A. Rodríguez G.</t>
  </si>
  <si>
    <t>Encargado</t>
  </si>
  <si>
    <t>Departamento de Formulación, Monitoreo y Evaluación de PPP</t>
  </si>
  <si>
    <t>T4</t>
  </si>
  <si>
    <t>Informe de Evaluación  de las Metas Físicas-Financieras  1er Semestre 2026</t>
  </si>
  <si>
    <t xml:space="preserve">Programación Semestral </t>
  </si>
  <si>
    <t xml:space="preserve">Ejecución Semestral </t>
  </si>
  <si>
    <t>El producto 5849 presenta desviación física y financiera de un 100%  debido a retrasos el los procesos de Compras. Este producto fue reprogramado para ser ejecutado en el T3</t>
  </si>
  <si>
    <t xml:space="preserve">El Producto 5851 no presenta desviación física se celebraron 12 premiaciones en el marco del Desfile Nacional de Carnaval. (Categoría de Diablos Tradicionales-Categoría de Diablos Tradicionales-Categoría Fantasía-Categoría Tradicional-Categoría Histórica-Categoría Creatividad Popular-Categoría Alibabá-Categoría Personaje Individual-Categoría Individual de Fantasía-Categoría Máscara-  Premio Felipe Abreu al mérito del Carnaval Dominicano.-Premio Anual Luis Días de Música del Carnaval Dominicano.                                                                                                                                                                                                                                                                                                                                                                 El producto 5851 presenta desviación financiera de un 12.59%, el pago de la dotación de estos premios están programados para el T2, la ejecución financiera corresponde a la contratación de elaboración de copas, placas, impresión y enmarcados de reconocimientos y contratación de servicio de alquiler de salón de eventos para  la deliberación de jurados y servicinsmios audiovisuales (circuito cerrado y transmision RRSS).                                                                                                                      Esta Ejecución financiera corresponde a  incumplimiento de las aprobaciones  presupuestarias solicitada al inicio del período para la realización de Feria Regional del Libro 2026 . Estos factores ocasionaron que la ejecución financiera presentara variación entre el presupuesto programado y los gastos efectivamente ejecutado en los diferentes productos,  No obstante, las decisiones adoptadas respondieron a la necesidad de cumplir con los objetivos institucionales y asegurar la continuidad de las operaciones, procurando en todo momento un uso eficiente y responsable de los recursos disponibles.                              </t>
  </si>
  <si>
    <t xml:space="preserve">El producto 7726 no presenta deviación Física.                                                                                                                                                                                                                                                                                                                                                                                                                                   El producto 7726 presenta una desviación financiera de 97% Esta situación se originó durante el proceso de elaboración y tramitación de las acciones de personal, en el cual no fue considerada la actividad presupuestaria correspondiente para la correcta imputación del gasto. En consecuencia, los pagos fueron registrados en una actividad central, cuando debieron imputarse a la actividad 13-02-00-0002 "Fortalecimiento técnico/profesional cultural", vinculada al producto 7726 "Sector cultural recibe formación en arte y áreas del quehacer cultural". Es importante destacar que esta situación corresponde únicamente a una desviación en la clasificación programática del gasto dentro del SIGEF y no afectó la ejecución física ni el cumplimiento de las metas institucionales. Los servicios contratados fueron prestados en su totalidad conforme a la planificación aprobada, ejecutándose las actividades de formación y difusión artística previstas para el período mayo–diciembre de 2026.              </t>
  </si>
  <si>
    <t>El producto 6530 no presenta desviación física.                                                                                                                                                                                                                                                                                                                                                                                                                                El producto 6530 presenta una desviación financiera de un 24.55 %. Se originó como consecuencia del incumplimiento de las aprobaciones  presupuestarias solicitada al inicio del período para la realización de Feria Regional del Libro 2026 . Estos factores ocasionaron que la ejecución financiera presentara variación entre el presupuesto programado y los gastos efectivamente ejecutado en los diferentes productos,  No obstante, las decisiones adoptadas respondieron a la necesidad de cumplir con los objetivos institucionales y asegurar la continuidad de las operaciones, procurando en todo momento un uso eficiente y responsable de los recursos disponibles.</t>
  </si>
  <si>
    <t>El producto 5850 presenta desviación física de un 87% superior a lo programado debido a las siguientes razones: 1-  Primer desfile nacional de carnaval con la gran participación de comparsas Internacionales (CARNAVAL DE NEGROS Y BLANCOS PASTO /COLOMBIA, VEJIGANTES DE PONCE PUERTO RICO, DELEGACIÓN GHANA). 2- Dedicada a la provincia de Puerto Plata, provocando una participación máxima de comparsas de esta provincia y así como de su gente. 3- El evento coincidió con la transmisión del clásico mundial de beisbol celebrado por el Ayuntamiento del Distrito Nacional en el malecón  lo que genero un mayor aumento de participantes. 4- En relación a la participacion del año 2025 de 16,904 personas este año favoreció el clima el cual fue soleado. (ver informe 2026).                                                                                                                                                                                                                                                              El producto 5850 presenta desviación financiera de un 11.54% superior a lo programado (RD$13,980,072.70)  fuera de la nomina de contratación de personal debido al aumento de la asistencia que  provoco una ampliación en la cobertura financiera del evento. Las partidas en aumento fueron proceso de compras que debieron aportarse en especies y no fue así por un monto en compras no programadas de RD$3,646,910.01 ADQUISICION DE ARTICULOS POP(GORRAS, T-SHIRTS Y SOMBRILLAS) PROCESO CULTURA-DAF-CM-2026-0005, ORDEN CULTURA-2026-00011-SERVICIOS DE IMPRESOS VARIOS PARA EL DESFILE NACIONAL DE CARNAVAL 2026 PROCESO CULTURA-DAF-CM-2026-0007, ORDEN CULTURA 2026-00013-ADQUISICION DE FARDOS DE BOTELLAS DE AGUA PROCESO CULTURA-DAF-CD-2026-0010, ORDEN CULTURA-2026-00015-SERVICIOS DE ALQUILER DE VALLAS DE SEGURIDAD PROCESO CULTURA-DAF-CM-2026-0011, ORDEN DE COMPRA 2026-00037 - ALQUILER DE SALÓN DE EVENTOS PARA LA DELIBERACIÓN DE JURADOS PROCESO CULTURA-DAF-CD-2026-0017, ORDEN DE COMPRA 2026-00026 y un aumento en los aportes a los carnavaleros ascendentes a RD$2,202,032.62.                                                                                                                                                                                                                                                                                            El Producto 5850 no presenta desviación física.                                                                                                                                                                                                                                                                                                                                                                                                                                El Producto 5850 presenta una desviación financiera de 48.89 %. Esta Ejecución financiera corresponde a  incumplimiento de las aprobaciones  presupuestarias solicitada al inicio del período para la realización de Feria Regional del Libro 2026 . Estos factores ocasionaron que la ejecución financiera presentara variación entre el presupuesto programado y los gastos efectivamente ejecutado en los diferentes productos,  No obstante, las decisiones adoptadas respondieron a la necesidad de cumplir con los objetivos institucionales y asegurar la continuidad de las operaciones, procurando en todo momento un uso eficiente y responsable de los recursos disponibles.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</si>
</sst>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i/>
      <sz val="11"/>
      <color theme="1"/>
      <name val="Calibri"/>
      <family val="2"/>
      <scheme val="minor"/>
    </font>
    <font>
      <sz val="10"/>
      <name val="Calibri"/>
      <family val="2"/>
    </font>
    <font>
      <i/>
      <sz val="11"/>
      <name val="Calibri"/>
      <family val="2"/>
      <scheme val="minor"/>
    </font>
    <font>
      <b/>
      <sz val="7.5"/>
      <name val="Arial"/>
      <family val="2"/>
    </font>
    <font>
      <b/>
      <sz val="12"/>
      <name val="Arial"/>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9" xfId="0" applyFont="1" applyBorder="1" applyAlignment="1">
      <alignment vertical="center"/>
    </xf>
    <xf numFmtId="0" fontId="2" fillId="0" borderId="19" xfId="0" applyFont="1" applyBorder="1"/>
    <xf numFmtId="0" fontId="12" fillId="0" borderId="0" xfId="0" applyFont="1" applyProtection="1">
      <protection locked="0"/>
    </xf>
    <xf numFmtId="0" fontId="13" fillId="0" borderId="20" xfId="0" applyFont="1" applyBorder="1" applyAlignment="1">
      <alignment horizontal="center" vertical="center" wrapText="1"/>
    </xf>
    <xf numFmtId="0" fontId="13" fillId="0" borderId="20" xfId="0" applyFont="1" applyBorder="1" applyAlignment="1">
      <alignment horizontal="center" vertical="center"/>
    </xf>
    <xf numFmtId="0" fontId="13" fillId="0" borderId="20" xfId="0" applyFont="1" applyBorder="1" applyAlignment="1" applyProtection="1">
      <alignment horizontal="center" vertical="center" wrapText="1"/>
      <protection locked="0"/>
    </xf>
    <xf numFmtId="0" fontId="9" fillId="0" borderId="19" xfId="0" applyFont="1" applyBorder="1" applyAlignment="1">
      <alignment vertical="center" wrapText="1"/>
    </xf>
    <xf numFmtId="165" fontId="0" fillId="0" borderId="0" xfId="0" applyNumberFormat="1"/>
    <xf numFmtId="0" fontId="17" fillId="9" borderId="19" xfId="0" applyFont="1" applyFill="1" applyBorder="1" applyAlignment="1">
      <alignment horizontal="center" vertical="center" wrapText="1" readingOrder="1"/>
    </xf>
    <xf numFmtId="0" fontId="18" fillId="0" borderId="19" xfId="0" applyFont="1" applyBorder="1" applyAlignment="1" applyProtection="1">
      <alignment horizontal="center" vertical="center" wrapText="1"/>
      <protection locked="0"/>
    </xf>
    <xf numFmtId="166" fontId="18" fillId="0" borderId="19" xfId="0" applyNumberFormat="1" applyFont="1" applyBorder="1" applyAlignment="1">
      <alignment horizontal="center" vertical="center" wrapText="1" readingOrder="1"/>
    </xf>
    <xf numFmtId="10" fontId="18" fillId="8" borderId="19" xfId="2" applyNumberFormat="1" applyFont="1" applyFill="1" applyBorder="1" applyAlignment="1" applyProtection="1">
      <alignment horizontal="center" vertical="center" wrapText="1" readingOrder="1"/>
      <protection locked="0"/>
    </xf>
    <xf numFmtId="167" fontId="18" fillId="8" borderId="19" xfId="0" applyNumberFormat="1" applyFont="1" applyFill="1" applyBorder="1" applyAlignment="1" applyProtection="1">
      <alignment horizontal="center" vertical="center" wrapText="1" readingOrder="1"/>
      <protection locked="0"/>
    </xf>
    <xf numFmtId="0" fontId="9" fillId="0" borderId="19" xfId="0" applyFont="1" applyBorder="1" applyAlignment="1" applyProtection="1">
      <alignment vertical="center" wrapText="1"/>
      <protection locked="0"/>
    </xf>
    <xf numFmtId="0" fontId="19" fillId="0" borderId="19" xfId="0" applyFont="1" applyBorder="1" applyAlignment="1" applyProtection="1">
      <alignment horizontal="left" vertical="center" wrapText="1"/>
      <protection locked="0"/>
    </xf>
    <xf numFmtId="0" fontId="11" fillId="0" borderId="24"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20" fillId="0" borderId="0" xfId="0" applyFont="1" applyAlignment="1">
      <alignment vertical="center" wrapText="1"/>
    </xf>
    <xf numFmtId="43" fontId="18" fillId="0" borderId="19" xfId="1" applyFont="1" applyBorder="1" applyAlignment="1">
      <alignment horizontal="center" vertical="center" wrapText="1" readingOrder="1"/>
    </xf>
    <xf numFmtId="0" fontId="18" fillId="0" borderId="19" xfId="0" applyFont="1" applyBorder="1" applyAlignment="1" applyProtection="1">
      <alignment horizontal="left" vertical="top" wrapText="1"/>
      <protection locked="0"/>
    </xf>
    <xf numFmtId="0" fontId="12" fillId="0" borderId="24" xfId="0" applyFont="1" applyBorder="1" applyProtection="1">
      <protection locked="0"/>
    </xf>
    <xf numFmtId="0" fontId="22" fillId="0" borderId="0" xfId="0" applyFont="1" applyAlignment="1">
      <alignment vertical="center"/>
    </xf>
    <xf numFmtId="0" fontId="23" fillId="0" borderId="0" xfId="0" applyFont="1" applyAlignment="1">
      <alignment horizontal="justify" vertical="center"/>
    </xf>
    <xf numFmtId="0" fontId="22" fillId="0" borderId="0" xfId="0" applyFont="1" applyAlignment="1">
      <alignment horizontal="justify" vertical="center"/>
    </xf>
    <xf numFmtId="0" fontId="8" fillId="0" borderId="0" xfId="0" applyFont="1" applyAlignment="1">
      <alignment horizontal="left" vertical="center" wrapText="1"/>
    </xf>
    <xf numFmtId="0" fontId="7" fillId="5" borderId="19" xfId="0" applyFont="1" applyFill="1" applyBorder="1" applyAlignment="1">
      <alignment horizontal="left" vertical="center"/>
    </xf>
    <xf numFmtId="0" fontId="8" fillId="6" borderId="23" xfId="0" applyFont="1" applyFill="1" applyBorder="1" applyAlignment="1">
      <alignment horizontal="left" vertical="center" wrapText="1"/>
    </xf>
    <xf numFmtId="0" fontId="8" fillId="6" borderId="19" xfId="0" applyFont="1" applyFill="1" applyBorder="1" applyAlignment="1">
      <alignment horizontal="left" vertical="center"/>
    </xf>
    <xf numFmtId="0" fontId="11" fillId="0" borderId="19"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15" fillId="7" borderId="19" xfId="0" applyFont="1" applyFill="1" applyBorder="1" applyAlignment="1">
      <alignment horizontal="center" vertical="center" wrapText="1" readingOrder="1"/>
    </xf>
    <xf numFmtId="0" fontId="2" fillId="0" borderId="20" xfId="0" applyFont="1" applyBorder="1" applyAlignment="1">
      <alignment horizontal="center"/>
    </xf>
    <xf numFmtId="0" fontId="2" fillId="0" borderId="22" xfId="0" applyFont="1" applyBorder="1" applyAlignment="1">
      <alignment horizontal="center"/>
    </xf>
    <xf numFmtId="0" fontId="16" fillId="9" borderId="19" xfId="0" applyFont="1" applyFill="1" applyBorder="1" applyAlignment="1">
      <alignment horizontal="center" vertical="center" wrapText="1" readingOrder="1"/>
    </xf>
    <xf numFmtId="0" fontId="12" fillId="7" borderId="19" xfId="0" applyFont="1" applyFill="1" applyBorder="1" applyAlignment="1">
      <alignment vertical="top" wrapText="1"/>
    </xf>
    <xf numFmtId="0" fontId="15" fillId="7" borderId="19" xfId="0" applyFont="1" applyFill="1" applyBorder="1" applyAlignment="1">
      <alignment vertical="top" wrapText="1"/>
    </xf>
    <xf numFmtId="0" fontId="11" fillId="0" borderId="19" xfId="0" applyFont="1" applyBorder="1" applyAlignment="1" applyProtection="1">
      <alignment horizontal="left" vertical="center"/>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3" fillId="0" borderId="19" xfId="0" applyFont="1" applyBorder="1" applyAlignment="1">
      <alignment horizontal="left" vertical="center" wrapText="1"/>
    </xf>
    <xf numFmtId="4" fontId="12" fillId="0" borderId="19" xfId="1" applyNumberFormat="1" applyFont="1" applyFill="1" applyBorder="1" applyAlignment="1" applyProtection="1">
      <alignment horizontal="center" vertical="center" wrapText="1" readingOrder="1"/>
    </xf>
    <xf numFmtId="4" fontId="12" fillId="0" borderId="20" xfId="1" applyNumberFormat="1" applyFont="1" applyFill="1" applyBorder="1" applyAlignment="1" applyProtection="1">
      <alignment horizontal="center" vertical="center" wrapText="1" readingOrder="1"/>
      <protection locked="0"/>
    </xf>
    <xf numFmtId="4" fontId="12" fillId="0" borderId="21" xfId="1" applyNumberFormat="1" applyFont="1" applyFill="1" applyBorder="1" applyAlignment="1" applyProtection="1">
      <alignment horizontal="center" vertical="center" wrapText="1" readingOrder="1"/>
      <protection locked="0"/>
    </xf>
    <xf numFmtId="4" fontId="12" fillId="0" borderId="22" xfId="1" applyNumberFormat="1" applyFont="1" applyFill="1" applyBorder="1" applyAlignment="1" applyProtection="1">
      <alignment horizontal="center" vertical="center" wrapText="1" readingOrder="1"/>
      <protection locked="0"/>
    </xf>
    <xf numFmtId="10" fontId="12" fillId="8" borderId="19" xfId="2" applyNumberFormat="1" applyFont="1" applyFill="1" applyBorder="1" applyAlignment="1" applyProtection="1">
      <alignment horizontal="center" vertical="center" wrapText="1" readingOrder="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49" fontId="10" fillId="0" borderId="19"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3" fillId="0" borderId="0" xfId="0" applyFont="1" applyAlignment="1">
      <alignment horizontal="left" vertical="center"/>
    </xf>
    <xf numFmtId="0" fontId="22" fillId="0" borderId="0" xfId="0" applyFont="1" applyAlignment="1">
      <alignment horizontal="left"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9" fillId="0" borderId="20"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166" fontId="18" fillId="2" borderId="19" xfId="0" applyNumberFormat="1" applyFont="1" applyFill="1" applyBorder="1" applyAlignment="1">
      <alignment horizontal="center" vertical="center" wrapText="1" readingOrder="1"/>
    </xf>
    <xf numFmtId="43" fontId="18" fillId="2" borderId="19" xfId="1" applyFont="1" applyFill="1" applyBorder="1" applyAlignment="1">
      <alignment horizontal="center" vertical="center" wrapText="1" readingOrder="1"/>
    </xf>
    <xf numFmtId="3" fontId="0" fillId="0" borderId="0" xfId="0" applyNumberFormat="1"/>
    <xf numFmtId="43" fontId="0" fillId="0" borderId="0" xfId="0" applyNumberFormat="1"/>
    <xf numFmtId="39" fontId="0" fillId="0" borderId="0" xfId="0" applyNumberFormat="1"/>
    <xf numFmtId="39" fontId="18" fillId="0" borderId="19" xfId="0" applyNumberFormat="1" applyFont="1" applyBorder="1" applyAlignment="1" applyProtection="1">
      <alignment horizontal="center" vertical="center" wrapText="1" readingOrder="1"/>
      <protection locked="0"/>
    </xf>
    <xf numFmtId="39" fontId="18" fillId="0" borderId="19" xfId="0" applyNumberFormat="1" applyFont="1" applyBorder="1" applyAlignment="1">
      <alignment horizontal="center" vertical="center" wrapText="1" readingOrder="1"/>
    </xf>
    <xf numFmtId="0" fontId="0" fillId="0" borderId="20"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0" fillId="0" borderId="0" xfId="0" applyFont="1"/>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none"/>
      </font>
      <numFmt numFmtId="7" formatCode="#,##0.00_);\(#,##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none"/>
      </font>
      <numFmt numFmtId="7" formatCode="#,##0.00_);\(#,##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F7A33791-FAED-4AA7-B92F-26F743E3958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982980</xdr:colOff>
      <xdr:row>0</xdr:row>
      <xdr:rowOff>7620</xdr:rowOff>
    </xdr:from>
    <xdr:to>
      <xdr:col>0</xdr:col>
      <xdr:colOff>1592580</xdr:colOff>
      <xdr:row>2</xdr:row>
      <xdr:rowOff>160020</xdr:rowOff>
    </xdr:to>
    <xdr:pic>
      <xdr:nvPicPr>
        <xdr:cNvPr id="2" name="Imagen 1">
          <a:extLst>
            <a:ext uri="{FF2B5EF4-FFF2-40B4-BE49-F238E27FC236}">
              <a16:creationId xmlns:a16="http://schemas.microsoft.com/office/drawing/2014/main" id="{B9719FA0-A3CA-498B-811E-38C4D4C60C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980" y="7620"/>
          <a:ext cx="609600" cy="70104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7C26D9-74D5-436A-8AA8-04C866A42CC7}" name="Tabla1" displayName="Tabla1" ref="A28:K33" totalsRowShown="0" headerRowDxfId="14" dataDxfId="12" headerRowBorderDxfId="13" tableBorderDxfId="11" totalsRowBorderDxfId="10">
  <tableColumns count="11">
    <tableColumn id="1" xr3:uid="{D9A2DB43-704A-430C-8DE7-4C16F6BFAE83}" name="Producto" dataDxfId="9"/>
    <tableColumn id="2" xr3:uid="{8FA00311-4EFA-4877-901C-027B115D33D6}" name="Indicador" dataDxfId="8"/>
    <tableColumn id="3" xr3:uid="{EF19D2B0-7F7F-4224-8FCB-5D339986E9C6}" name="Física_x000a_(A)" dataDxfId="5"/>
    <tableColumn id="4" xr3:uid="{FE3F5B0D-8D60-4950-9179-9DB153A0EFDF}" name="Financiera_x000a_(B)" dataDxfId="4" dataCellStyle="Millares"/>
    <tableColumn id="9" xr3:uid="{9E5F81D3-A0F9-4822-BB86-031BC8E65745}" name="Física_x000a_(C)" dataDxfId="3"/>
    <tableColumn id="10" xr3:uid="{625743F6-6C3E-40F8-8583-117F7EEBAC2B}" name="Financiera_x000a_(D)" dataDxfId="2"/>
    <tableColumn id="5" xr3:uid="{89DBDA52-28DC-460A-B21A-C6BD23DBF841}" name="Física _x000a_(E)" dataDxfId="1"/>
    <tableColumn id="6" xr3:uid="{42A36F8C-ACE4-4606-88AE-5FE39BCB3C94}" name="Financiera _x000a_ (F)" dataDxfId="0"/>
    <tableColumn id="7" xr3:uid="{368A2377-C700-406C-B01D-C1680BB1559F}" name="Física _x000a_(%)_x000a_ G=E/C" dataDxfId="7">
      <calculatedColumnFormula>IF(G29&gt;0,G29/Tabla1[[#This Row],[Física
(C)]],0)</calculatedColumnFormula>
    </tableColumn>
    <tableColumn id="8" xr3:uid="{05E24370-DFDD-4612-8FE3-E3D99FCF61B6}" name="Financiero _x000a_(%) _x000a_H=F/D" dataDxfId="6">
      <calculatedColumnFormula>IF(H29&gt;0,H29/Tabla1[[#This Row],[Financiera
(D)]],0)</calculatedColumnFormula>
    </tableColumn>
    <tableColumn id="11" xr3:uid="{C1F771C2-538F-44BE-AAD6-52581435D89E}" name="Columna1"/>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7EA3A-6C62-4A2A-88DB-4BBC4866BA19}">
  <sheetPr>
    <pageSetUpPr fitToPage="1"/>
  </sheetPr>
  <dimension ref="A1:M54"/>
  <sheetViews>
    <sheetView tabSelected="1" zoomScaleNormal="100" zoomScaleSheetLayoutView="100" workbookViewId="0">
      <selection activeCell="B1" sqref="B1:J1"/>
    </sheetView>
  </sheetViews>
  <sheetFormatPr baseColWidth="10" defaultColWidth="11.44140625" defaultRowHeight="14.4" x14ac:dyDescent="0.3"/>
  <cols>
    <col min="1" max="1" width="38" style="11" customWidth="1"/>
    <col min="2" max="2" width="32.5546875" style="11" bestFit="1" customWidth="1"/>
    <col min="3" max="6" width="12.6640625" style="11" customWidth="1"/>
    <col min="7" max="7" width="15.6640625" style="11" customWidth="1"/>
    <col min="8" max="8" width="18.6640625" style="11" customWidth="1"/>
    <col min="9" max="9" width="12.6640625" style="11" customWidth="1"/>
    <col min="10" max="10" width="38.33203125" style="11" customWidth="1"/>
    <col min="11" max="11" width="7" style="11" hidden="1" customWidth="1"/>
    <col min="13" max="13" width="13.44140625" bestFit="1" customWidth="1"/>
  </cols>
  <sheetData>
    <row r="1" spans="1:11" ht="21.6" thickBot="1" x14ac:dyDescent="0.35">
      <c r="A1" s="1"/>
      <c r="B1" s="59" t="s">
        <v>88</v>
      </c>
      <c r="C1" s="60"/>
      <c r="D1" s="60"/>
      <c r="E1" s="60"/>
      <c r="F1" s="60"/>
      <c r="G1" s="60"/>
      <c r="H1" s="60"/>
      <c r="I1" s="60"/>
      <c r="J1" s="61"/>
      <c r="K1" s="2"/>
    </row>
    <row r="2" spans="1:11" ht="21.6" thickBot="1" x14ac:dyDescent="0.35">
      <c r="A2" s="3"/>
      <c r="B2" s="62" t="s">
        <v>0</v>
      </c>
      <c r="C2" s="63"/>
      <c r="D2" s="62" t="s">
        <v>1</v>
      </c>
      <c r="E2" s="63"/>
      <c r="F2" s="63"/>
      <c r="G2" s="63"/>
      <c r="H2" s="64"/>
      <c r="I2" s="4" t="s">
        <v>2</v>
      </c>
      <c r="J2" s="5" t="s">
        <v>3</v>
      </c>
      <c r="K2" s="2"/>
    </row>
    <row r="3" spans="1:11" ht="21.6" thickBot="1" x14ac:dyDescent="0.35">
      <c r="A3" s="6"/>
      <c r="B3" s="65" t="s">
        <v>4</v>
      </c>
      <c r="C3" s="66"/>
      <c r="D3" s="65"/>
      <c r="E3" s="66"/>
      <c r="F3" s="66"/>
      <c r="G3" s="66"/>
      <c r="H3" s="67"/>
      <c r="I3" s="7"/>
      <c r="J3" s="8"/>
      <c r="K3" s="2"/>
    </row>
    <row r="4" spans="1:11" x14ac:dyDescent="0.3">
      <c r="A4" s="70"/>
      <c r="B4" s="71"/>
      <c r="C4" s="71"/>
      <c r="D4" s="72"/>
      <c r="E4" s="72"/>
      <c r="F4" s="72"/>
      <c r="G4" s="72"/>
      <c r="H4" s="72"/>
      <c r="I4" s="71"/>
      <c r="J4" s="73"/>
      <c r="K4" s="2"/>
    </row>
    <row r="5" spans="1:11" ht="3" customHeight="1" x14ac:dyDescent="0.3">
      <c r="A5" s="83"/>
      <c r="B5" s="84"/>
      <c r="C5" s="84"/>
      <c r="D5" s="84"/>
      <c r="E5" s="84"/>
      <c r="F5" s="84"/>
      <c r="G5" s="84"/>
      <c r="H5" s="84"/>
      <c r="I5" s="84"/>
      <c r="J5" s="85"/>
      <c r="K5" s="2"/>
    </row>
    <row r="6" spans="1:11" ht="15.6" x14ac:dyDescent="0.3">
      <c r="A6" s="46" t="s">
        <v>5</v>
      </c>
      <c r="B6" s="47"/>
      <c r="C6" s="47"/>
      <c r="D6" s="47"/>
      <c r="E6" s="47"/>
      <c r="F6" s="47"/>
      <c r="G6" s="47"/>
      <c r="H6" s="47"/>
      <c r="I6" s="47"/>
      <c r="J6" s="48"/>
      <c r="K6" s="2"/>
    </row>
    <row r="7" spans="1:11" ht="15.6" x14ac:dyDescent="0.3">
      <c r="A7" s="55" t="s">
        <v>6</v>
      </c>
      <c r="B7" s="56"/>
      <c r="C7" s="56"/>
      <c r="D7" s="56"/>
      <c r="E7" s="56"/>
      <c r="F7" s="56"/>
      <c r="G7" s="56"/>
      <c r="H7" s="56"/>
      <c r="I7" s="56"/>
      <c r="J7" s="57"/>
      <c r="K7" s="2"/>
    </row>
    <row r="8" spans="1:11" x14ac:dyDescent="0.3">
      <c r="A8" s="9" t="s">
        <v>7</v>
      </c>
      <c r="B8" s="58" t="s">
        <v>8</v>
      </c>
      <c r="C8" s="58"/>
      <c r="D8" s="58"/>
      <c r="E8" s="58"/>
      <c r="F8" s="58"/>
      <c r="G8" s="58"/>
      <c r="H8" s="58"/>
      <c r="I8" s="58"/>
      <c r="J8" s="58"/>
      <c r="K8" s="2"/>
    </row>
    <row r="9" spans="1:11" ht="15" customHeight="1" x14ac:dyDescent="0.3">
      <c r="A9" s="10" t="s">
        <v>9</v>
      </c>
      <c r="B9" s="58" t="s">
        <v>10</v>
      </c>
      <c r="C9" s="58"/>
      <c r="D9" s="58"/>
      <c r="E9" s="58"/>
      <c r="F9" s="58"/>
      <c r="G9" s="58"/>
      <c r="H9" s="58"/>
      <c r="I9" s="58"/>
      <c r="J9" s="58"/>
      <c r="K9" s="2"/>
    </row>
    <row r="10" spans="1:11" x14ac:dyDescent="0.3">
      <c r="A10" s="10" t="s">
        <v>11</v>
      </c>
      <c r="B10" s="58" t="s">
        <v>12</v>
      </c>
      <c r="C10" s="58"/>
      <c r="D10" s="58"/>
      <c r="E10" s="58"/>
      <c r="F10" s="58"/>
      <c r="G10" s="58"/>
      <c r="H10" s="58"/>
      <c r="I10" s="58"/>
      <c r="J10" s="58"/>
      <c r="K10" s="2"/>
    </row>
    <row r="11" spans="1:11" ht="54.6" customHeight="1" x14ac:dyDescent="0.3">
      <c r="A11" s="9" t="s">
        <v>13</v>
      </c>
      <c r="B11" s="37" t="s">
        <v>14</v>
      </c>
      <c r="C11" s="45"/>
      <c r="D11" s="45"/>
      <c r="E11" s="45"/>
      <c r="F11" s="45"/>
      <c r="G11" s="45"/>
      <c r="H11" s="45"/>
      <c r="I11" s="45"/>
      <c r="J11" s="45"/>
    </row>
    <row r="12" spans="1:11" ht="36" customHeight="1" x14ac:dyDescent="0.3">
      <c r="A12" s="9" t="s">
        <v>15</v>
      </c>
      <c r="B12" s="37" t="s">
        <v>16</v>
      </c>
      <c r="C12" s="45"/>
      <c r="D12" s="45"/>
      <c r="E12" s="45"/>
      <c r="F12" s="45"/>
      <c r="G12" s="45"/>
      <c r="H12" s="45"/>
      <c r="I12" s="45"/>
      <c r="J12" s="45"/>
    </row>
    <row r="13" spans="1:11" ht="15.6" x14ac:dyDescent="0.3">
      <c r="A13" s="46" t="s">
        <v>17</v>
      </c>
      <c r="B13" s="47"/>
      <c r="C13" s="47"/>
      <c r="D13" s="47"/>
      <c r="E13" s="47"/>
      <c r="F13" s="47"/>
      <c r="G13" s="47"/>
      <c r="H13" s="47"/>
      <c r="I13" s="47"/>
      <c r="J13" s="48"/>
    </row>
    <row r="14" spans="1:11" ht="24.75" customHeight="1" x14ac:dyDescent="0.3">
      <c r="A14" s="9" t="s">
        <v>18</v>
      </c>
      <c r="B14" s="12">
        <v>2</v>
      </c>
      <c r="C14" s="49" t="s">
        <v>19</v>
      </c>
      <c r="D14" s="49"/>
      <c r="E14" s="49"/>
      <c r="F14" s="49"/>
      <c r="G14" s="49"/>
      <c r="H14" s="49"/>
      <c r="I14" s="49"/>
      <c r="J14" s="49"/>
    </row>
    <row r="15" spans="1:11" ht="37.799999999999997" customHeight="1" x14ac:dyDescent="0.3">
      <c r="A15" s="9" t="s">
        <v>20</v>
      </c>
      <c r="B15" s="13">
        <v>2.6</v>
      </c>
      <c r="C15" s="49" t="s">
        <v>21</v>
      </c>
      <c r="D15" s="49"/>
      <c r="E15" s="49"/>
      <c r="F15" s="49"/>
      <c r="G15" s="49"/>
      <c r="H15" s="49"/>
      <c r="I15" s="49"/>
      <c r="J15" s="49"/>
    </row>
    <row r="16" spans="1:11" x14ac:dyDescent="0.3">
      <c r="A16" s="9" t="s">
        <v>22</v>
      </c>
      <c r="B16" s="14" t="s">
        <v>23</v>
      </c>
      <c r="C16" s="49" t="s">
        <v>24</v>
      </c>
      <c r="D16" s="49"/>
      <c r="E16" s="49"/>
      <c r="F16" s="49"/>
      <c r="G16" s="49"/>
      <c r="H16" s="49"/>
      <c r="I16" s="49"/>
      <c r="J16" s="49"/>
    </row>
    <row r="17" spans="1:13" ht="15.6" x14ac:dyDescent="0.3">
      <c r="A17" s="46" t="s">
        <v>25</v>
      </c>
      <c r="B17" s="47"/>
      <c r="C17" s="47"/>
      <c r="D17" s="47"/>
      <c r="E17" s="47"/>
      <c r="F17" s="47"/>
      <c r="G17" s="47"/>
      <c r="H17" s="47"/>
      <c r="I17" s="47"/>
      <c r="J17" s="48"/>
    </row>
    <row r="18" spans="1:13" ht="29.25" customHeight="1" x14ac:dyDescent="0.3">
      <c r="A18" s="9" t="s">
        <v>26</v>
      </c>
      <c r="B18" s="37" t="s">
        <v>27</v>
      </c>
      <c r="C18" s="37"/>
      <c r="D18" s="37"/>
      <c r="E18" s="37"/>
      <c r="F18" s="37"/>
      <c r="G18" s="37"/>
      <c r="H18" s="37"/>
      <c r="I18" s="37"/>
      <c r="J18" s="37"/>
    </row>
    <row r="19" spans="1:13" ht="31.2" customHeight="1" x14ac:dyDescent="0.3">
      <c r="A19" s="15" t="s">
        <v>28</v>
      </c>
      <c r="B19" s="37" t="s">
        <v>29</v>
      </c>
      <c r="C19" s="37"/>
      <c r="D19" s="37"/>
      <c r="E19" s="37"/>
      <c r="F19" s="37"/>
      <c r="G19" s="37"/>
      <c r="H19" s="37"/>
      <c r="I19" s="37"/>
      <c r="J19" s="37"/>
    </row>
    <row r="20" spans="1:13" ht="65.400000000000006" customHeight="1" x14ac:dyDescent="0.3">
      <c r="A20" s="15" t="s">
        <v>30</v>
      </c>
      <c r="B20" s="37" t="s">
        <v>31</v>
      </c>
      <c r="C20" s="37"/>
      <c r="D20" s="37"/>
      <c r="E20" s="37"/>
      <c r="F20" s="37"/>
      <c r="G20" s="37"/>
      <c r="H20" s="37"/>
      <c r="I20" s="37"/>
      <c r="J20" s="37"/>
    </row>
    <row r="21" spans="1:13" x14ac:dyDescent="0.3">
      <c r="A21" s="15" t="s">
        <v>32</v>
      </c>
      <c r="B21" s="37"/>
      <c r="C21" s="37"/>
      <c r="D21" s="37"/>
      <c r="E21" s="37"/>
      <c r="F21" s="37"/>
      <c r="G21" s="37"/>
      <c r="H21" s="37"/>
      <c r="I21" s="37"/>
      <c r="J21" s="37"/>
      <c r="K21" s="2"/>
    </row>
    <row r="22" spans="1:13" ht="15.6" x14ac:dyDescent="0.3">
      <c r="A22" s="34" t="s">
        <v>33</v>
      </c>
      <c r="B22" s="34"/>
      <c r="C22" s="34"/>
      <c r="D22" s="34"/>
      <c r="E22" s="34"/>
      <c r="F22" s="34"/>
      <c r="G22" s="34"/>
      <c r="H22" s="34"/>
      <c r="I22" s="34"/>
      <c r="J22" s="34"/>
    </row>
    <row r="23" spans="1:13" ht="15.6" x14ac:dyDescent="0.3">
      <c r="A23" s="36" t="s">
        <v>34</v>
      </c>
      <c r="B23" s="36"/>
      <c r="C23" s="36"/>
      <c r="D23" s="36"/>
      <c r="E23" s="36"/>
      <c r="F23" s="36"/>
      <c r="G23" s="36"/>
      <c r="H23" s="36"/>
      <c r="I23" s="36"/>
      <c r="J23" s="36"/>
      <c r="K23" s="2"/>
    </row>
    <row r="24" spans="1:13" ht="15" customHeight="1" x14ac:dyDescent="0.3">
      <c r="A24" s="39" t="s">
        <v>35</v>
      </c>
      <c r="B24" s="39"/>
      <c r="C24" s="39" t="s">
        <v>36</v>
      </c>
      <c r="D24" s="39"/>
      <c r="E24" s="39"/>
      <c r="F24" s="39" t="s">
        <v>37</v>
      </c>
      <c r="G24" s="39"/>
      <c r="H24" s="39"/>
      <c r="I24" s="39" t="s">
        <v>38</v>
      </c>
      <c r="J24" s="39"/>
    </row>
    <row r="25" spans="1:13" x14ac:dyDescent="0.3">
      <c r="A25" s="50">
        <v>390855433</v>
      </c>
      <c r="B25" s="50">
        <v>370066292</v>
      </c>
      <c r="C25" s="50">
        <v>402475822</v>
      </c>
      <c r="D25" s="50">
        <v>390343099</v>
      </c>
      <c r="E25" s="50">
        <v>390343099</v>
      </c>
      <c r="F25" s="51">
        <v>385571225.37</v>
      </c>
      <c r="G25" s="52">
        <v>385571225.37</v>
      </c>
      <c r="H25" s="53">
        <v>385571225.37</v>
      </c>
      <c r="I25" s="54">
        <f>IF(F25&gt;0,F25/C25,0)</f>
        <v>0.95799847914839464</v>
      </c>
      <c r="J25" s="54"/>
      <c r="M25" s="16"/>
    </row>
    <row r="26" spans="1:13" ht="15.6" x14ac:dyDescent="0.3">
      <c r="A26" s="36" t="s">
        <v>39</v>
      </c>
      <c r="B26" s="36"/>
      <c r="C26" s="36"/>
      <c r="D26" s="36"/>
      <c r="E26" s="36"/>
      <c r="F26" s="36"/>
      <c r="G26" s="36"/>
      <c r="H26" s="36"/>
      <c r="I26" s="36"/>
      <c r="J26" s="36"/>
      <c r="K26" s="2"/>
    </row>
    <row r="27" spans="1:13" x14ac:dyDescent="0.3">
      <c r="A27" s="40" t="s">
        <v>87</v>
      </c>
      <c r="B27" s="41"/>
      <c r="C27" s="42" t="s">
        <v>40</v>
      </c>
      <c r="D27" s="43"/>
      <c r="E27" s="42" t="s">
        <v>89</v>
      </c>
      <c r="F27" s="44"/>
      <c r="G27" s="42" t="s">
        <v>90</v>
      </c>
      <c r="H27" s="42"/>
      <c r="I27" s="42" t="s">
        <v>41</v>
      </c>
      <c r="J27" s="43"/>
    </row>
    <row r="28" spans="1:13" ht="40.799999999999997" customHeight="1" x14ac:dyDescent="0.3">
      <c r="A28" s="17" t="s">
        <v>42</v>
      </c>
      <c r="B28" s="17" t="s">
        <v>43</v>
      </c>
      <c r="C28" s="17" t="s">
        <v>44</v>
      </c>
      <c r="D28" s="17" t="s">
        <v>45</v>
      </c>
      <c r="E28" s="17" t="s">
        <v>46</v>
      </c>
      <c r="F28" s="17" t="s">
        <v>47</v>
      </c>
      <c r="G28" s="17" t="s">
        <v>48</v>
      </c>
      <c r="H28" s="17" t="s">
        <v>49</v>
      </c>
      <c r="I28" s="17" t="s">
        <v>50</v>
      </c>
      <c r="J28" s="17" t="s">
        <v>51</v>
      </c>
      <c r="K28" t="s">
        <v>52</v>
      </c>
      <c r="M28" s="16"/>
    </row>
    <row r="29" spans="1:13" ht="34.799999999999997" customHeight="1" x14ac:dyDescent="0.3">
      <c r="A29" s="28" t="s">
        <v>53</v>
      </c>
      <c r="B29" s="18" t="s">
        <v>54</v>
      </c>
      <c r="C29" s="86">
        <v>14</v>
      </c>
      <c r="D29" s="87">
        <v>5234845.5999999996</v>
      </c>
      <c r="E29" s="91">
        <v>1</v>
      </c>
      <c r="F29" s="91">
        <v>1500000</v>
      </c>
      <c r="G29" s="91">
        <v>0</v>
      </c>
      <c r="H29" s="91">
        <v>0</v>
      </c>
      <c r="I29" s="20">
        <f>IF(G29&gt;0,G29/Tabla1[[#This Row],[Física
(C)]],0)</f>
        <v>0</v>
      </c>
      <c r="J29" s="21">
        <f>IF(H29&gt;0,H29/Tabla1[[#This Row],[Financiera
(D)]],0)</f>
        <v>0</v>
      </c>
      <c r="K29"/>
    </row>
    <row r="30" spans="1:13" ht="39.6" customHeight="1" x14ac:dyDescent="0.3">
      <c r="A30" s="28" t="s">
        <v>55</v>
      </c>
      <c r="B30" s="18" t="s">
        <v>56</v>
      </c>
      <c r="C30" s="86">
        <v>35</v>
      </c>
      <c r="D30" s="87">
        <v>12180200</v>
      </c>
      <c r="E30" s="91">
        <v>12</v>
      </c>
      <c r="F30" s="91">
        <v>1000000</v>
      </c>
      <c r="G30" s="91">
        <v>12</v>
      </c>
      <c r="H30" s="91">
        <v>1940095.13</v>
      </c>
      <c r="I30" s="20">
        <f>IF(G30&gt;0,G30/Tabla1[[#This Row],[Física
(C)]],0)</f>
        <v>1</v>
      </c>
      <c r="J30" s="21">
        <f>IF(H30&gt;0,H30/Tabla1[[#This Row],[Financiera
(D)]],0)</f>
        <v>1.9400951299999998</v>
      </c>
      <c r="K30"/>
    </row>
    <row r="31" spans="1:13" ht="33.6" customHeight="1" x14ac:dyDescent="0.3">
      <c r="A31" s="28" t="s">
        <v>57</v>
      </c>
      <c r="B31" s="18" t="s">
        <v>58</v>
      </c>
      <c r="C31" s="86">
        <v>13056</v>
      </c>
      <c r="D31" s="87">
        <v>25393246.920000002</v>
      </c>
      <c r="E31" s="91">
        <v>3066</v>
      </c>
      <c r="F31" s="91">
        <v>13059916.67</v>
      </c>
      <c r="G31" s="91">
        <v>2974</v>
      </c>
      <c r="H31" s="91">
        <v>393080</v>
      </c>
      <c r="I31" s="20">
        <f>IF(G31&gt;0,G31/Tabla1[[#This Row],[Física
(C)]],0)</f>
        <v>0.96999347684279191</v>
      </c>
      <c r="J31" s="21">
        <f>IF(H31&gt;0,H31/Tabla1[[#This Row],[Financiera
(D)]],0)</f>
        <v>3.0098201231478456E-2</v>
      </c>
      <c r="K31"/>
    </row>
    <row r="32" spans="1:13" ht="51.6" customHeight="1" x14ac:dyDescent="0.3">
      <c r="A32" s="28" t="s">
        <v>59</v>
      </c>
      <c r="B32" s="18" t="s">
        <v>60</v>
      </c>
      <c r="C32" s="19">
        <v>301130</v>
      </c>
      <c r="D32" s="27">
        <v>198122347.62</v>
      </c>
      <c r="E32" s="91">
        <v>120000</v>
      </c>
      <c r="F32" s="92">
        <v>70000000</v>
      </c>
      <c r="G32" s="91">
        <v>119791</v>
      </c>
      <c r="H32" s="91">
        <v>52811944.270000003</v>
      </c>
      <c r="I32" s="20">
        <f>IF(G32&gt;0,G32/Tabla1[[#This Row],[Física
(C)]],0)</f>
        <v>0.99825833333333336</v>
      </c>
      <c r="J32" s="21">
        <f>IF(H32&gt;0,H32/Tabla1[[#This Row],[Financiera
(D)]],0)</f>
        <v>0.75445634671428574</v>
      </c>
      <c r="K32"/>
    </row>
    <row r="33" spans="1:11" ht="73.2" customHeight="1" x14ac:dyDescent="0.3">
      <c r="A33" s="28" t="s">
        <v>61</v>
      </c>
      <c r="B33" s="18" t="s">
        <v>60</v>
      </c>
      <c r="C33" s="86">
        <v>31993</v>
      </c>
      <c r="D33" s="87">
        <v>225902145.31</v>
      </c>
      <c r="E33" s="91">
        <v>20993</v>
      </c>
      <c r="F33" s="91">
        <v>95150582.890000001</v>
      </c>
      <c r="G33" s="91">
        <v>35649</v>
      </c>
      <c r="H33" s="91">
        <v>122734801.69</v>
      </c>
      <c r="I33" s="20">
        <f>IF(G33&gt;0,G33/Tabla1[[#This Row],[Física
(C)]],0)</f>
        <v>1.6981374743962274</v>
      </c>
      <c r="J33" s="21">
        <f>IF(H33&gt;0,H33/Tabla1[[#This Row],[Financiera
(D)]],0)</f>
        <v>1.2899006812379601</v>
      </c>
      <c r="K33"/>
    </row>
    <row r="34" spans="1:11" ht="15.6" x14ac:dyDescent="0.3">
      <c r="A34" s="34" t="s">
        <v>62</v>
      </c>
      <c r="B34" s="34"/>
      <c r="C34" s="34"/>
      <c r="D34" s="34"/>
      <c r="E34" s="34"/>
      <c r="F34" s="34"/>
      <c r="G34" s="34"/>
      <c r="H34" s="34"/>
      <c r="I34" s="34"/>
      <c r="J34" s="34"/>
    </row>
    <row r="35" spans="1:11" ht="15.6" x14ac:dyDescent="0.3">
      <c r="A35" s="36" t="s">
        <v>63</v>
      </c>
      <c r="B35" s="36"/>
      <c r="C35" s="36"/>
      <c r="D35" s="36"/>
      <c r="E35" s="36"/>
      <c r="F35" s="36"/>
      <c r="G35" s="36"/>
      <c r="H35" s="36"/>
      <c r="I35" s="36"/>
      <c r="J35" s="36"/>
      <c r="K35" s="2"/>
    </row>
    <row r="36" spans="1:11" ht="73.2" customHeight="1" x14ac:dyDescent="0.3">
      <c r="A36" s="22" t="s">
        <v>64</v>
      </c>
      <c r="B36" s="37" t="s">
        <v>65</v>
      </c>
      <c r="C36" s="37"/>
      <c r="D36" s="37"/>
      <c r="E36" s="37"/>
      <c r="F36" s="37"/>
      <c r="G36" s="37"/>
      <c r="H36" s="37"/>
      <c r="I36" s="37"/>
      <c r="J36" s="37"/>
    </row>
    <row r="37" spans="1:11" ht="84" customHeight="1" x14ac:dyDescent="0.3">
      <c r="A37" s="22" t="s">
        <v>66</v>
      </c>
      <c r="B37" s="37" t="s">
        <v>67</v>
      </c>
      <c r="C37" s="37"/>
      <c r="D37" s="37"/>
      <c r="E37" s="37"/>
      <c r="F37" s="37"/>
      <c r="G37" s="37"/>
      <c r="H37" s="37"/>
      <c r="I37" s="37"/>
      <c r="J37" s="37"/>
    </row>
    <row r="38" spans="1:11" x14ac:dyDescent="0.3">
      <c r="A38" s="82" t="s">
        <v>68</v>
      </c>
      <c r="B38" s="77" t="s">
        <v>80</v>
      </c>
      <c r="C38" s="78"/>
      <c r="D38" s="78"/>
      <c r="E38" s="78"/>
      <c r="F38" s="78"/>
      <c r="G38" s="78"/>
      <c r="H38" s="78"/>
      <c r="I38" s="78"/>
      <c r="J38" s="79"/>
    </row>
    <row r="39" spans="1:11" x14ac:dyDescent="0.3">
      <c r="A39" s="80"/>
      <c r="B39" s="77" t="s">
        <v>79</v>
      </c>
      <c r="C39" s="78"/>
      <c r="D39" s="78"/>
      <c r="E39" s="78"/>
      <c r="F39" s="78"/>
      <c r="G39" s="78"/>
      <c r="H39" s="78"/>
      <c r="I39" s="78"/>
      <c r="J39" s="79"/>
    </row>
    <row r="40" spans="1:11" x14ac:dyDescent="0.3">
      <c r="A40" s="81"/>
      <c r="B40" s="38" t="s">
        <v>78</v>
      </c>
      <c r="C40" s="38"/>
      <c r="D40" s="38"/>
      <c r="E40" s="38"/>
      <c r="F40" s="38"/>
      <c r="G40" s="38"/>
      <c r="H40" s="38"/>
      <c r="I40" s="38"/>
      <c r="J40" s="38"/>
    </row>
    <row r="41" spans="1:11" x14ac:dyDescent="0.3">
      <c r="A41" s="80" t="s">
        <v>69</v>
      </c>
      <c r="B41" s="74" t="s">
        <v>72</v>
      </c>
      <c r="C41" s="75"/>
      <c r="D41" s="75"/>
      <c r="E41" s="75"/>
      <c r="F41" s="75"/>
      <c r="G41" s="75"/>
      <c r="H41" s="75"/>
      <c r="I41" s="75"/>
      <c r="J41" s="76"/>
    </row>
    <row r="42" spans="1:11" ht="28.8" x14ac:dyDescent="0.3">
      <c r="A42" s="80"/>
      <c r="B42" s="23" t="s">
        <v>74</v>
      </c>
      <c r="C42" s="93" t="s">
        <v>91</v>
      </c>
      <c r="D42" s="94"/>
      <c r="E42" s="94"/>
      <c r="F42" s="94"/>
      <c r="G42" s="94"/>
      <c r="H42" s="94"/>
      <c r="I42" s="94"/>
      <c r="J42" s="95"/>
    </row>
    <row r="43" spans="1:11" ht="158.4" customHeight="1" x14ac:dyDescent="0.3">
      <c r="A43" s="80"/>
      <c r="B43" s="23" t="s">
        <v>73</v>
      </c>
      <c r="C43" s="93" t="s">
        <v>92</v>
      </c>
      <c r="D43" s="94"/>
      <c r="E43" s="94"/>
      <c r="F43" s="94"/>
      <c r="G43" s="94"/>
      <c r="H43" s="94"/>
      <c r="I43" s="94"/>
      <c r="J43" s="95"/>
    </row>
    <row r="44" spans="1:11" ht="119.4" customHeight="1" x14ac:dyDescent="0.3">
      <c r="A44" s="80"/>
      <c r="B44" s="23" t="s">
        <v>75</v>
      </c>
      <c r="C44" s="93" t="s">
        <v>93</v>
      </c>
      <c r="D44" s="78"/>
      <c r="E44" s="78"/>
      <c r="F44" s="78"/>
      <c r="G44" s="78"/>
      <c r="H44" s="78"/>
      <c r="I44" s="78"/>
      <c r="J44" s="79"/>
    </row>
    <row r="45" spans="1:11" ht="84" customHeight="1" x14ac:dyDescent="0.3">
      <c r="A45" s="80"/>
      <c r="B45" s="23" t="s">
        <v>76</v>
      </c>
      <c r="C45" s="77" t="s">
        <v>94</v>
      </c>
      <c r="D45" s="78"/>
      <c r="E45" s="78"/>
      <c r="F45" s="78"/>
      <c r="G45" s="78"/>
      <c r="H45" s="78"/>
      <c r="I45" s="78"/>
      <c r="J45" s="79"/>
    </row>
    <row r="46" spans="1:11" s="97" customFormat="1" ht="307.2" customHeight="1" x14ac:dyDescent="0.3">
      <c r="A46" s="81"/>
      <c r="B46" s="96" t="s">
        <v>77</v>
      </c>
      <c r="C46" s="93" t="s">
        <v>95</v>
      </c>
      <c r="D46" s="94"/>
      <c r="E46" s="94"/>
      <c r="F46" s="94"/>
      <c r="G46" s="94"/>
      <c r="H46" s="94"/>
      <c r="I46" s="94"/>
      <c r="J46" s="95"/>
      <c r="K46" s="11"/>
    </row>
    <row r="47" spans="1:11" ht="15.6" x14ac:dyDescent="0.3">
      <c r="A47" s="34" t="s">
        <v>70</v>
      </c>
      <c r="B47" s="34"/>
      <c r="C47" s="34"/>
      <c r="D47" s="34"/>
      <c r="E47" s="34"/>
      <c r="F47" s="34"/>
      <c r="G47" s="34"/>
      <c r="H47" s="34"/>
      <c r="I47" s="34"/>
      <c r="J47" s="34"/>
    </row>
    <row r="48" spans="1:11" ht="15.6" x14ac:dyDescent="0.3">
      <c r="A48" s="35" t="s">
        <v>71</v>
      </c>
      <c r="B48" s="35"/>
      <c r="C48" s="35"/>
      <c r="D48" s="35"/>
      <c r="E48" s="35"/>
      <c r="F48" s="35"/>
      <c r="G48" s="35"/>
      <c r="H48" s="35"/>
      <c r="I48" s="35"/>
      <c r="J48" s="35"/>
      <c r="K48" s="2"/>
    </row>
    <row r="49" spans="1:11" ht="15.6" x14ac:dyDescent="0.3">
      <c r="A49" s="33"/>
      <c r="B49" s="33"/>
      <c r="C49" s="33"/>
      <c r="D49" s="33"/>
      <c r="E49" s="33"/>
      <c r="F49" s="33"/>
      <c r="G49" s="33"/>
      <c r="H49" s="33"/>
      <c r="I49" s="33"/>
      <c r="J49" s="33"/>
      <c r="K49" s="2"/>
    </row>
    <row r="50" spans="1:11" ht="37.799999999999997" customHeight="1" x14ac:dyDescent="0.3">
      <c r="A50" s="24"/>
      <c r="B50" s="25"/>
      <c r="C50" s="25"/>
      <c r="D50" s="29"/>
      <c r="E50" s="24"/>
      <c r="F50" s="24"/>
      <c r="G50" s="25"/>
      <c r="H50" s="25"/>
      <c r="I50" s="25"/>
      <c r="J50" s="25"/>
    </row>
    <row r="51" spans="1:11" ht="15.6" x14ac:dyDescent="0.3">
      <c r="A51" s="31" t="s">
        <v>84</v>
      </c>
      <c r="B51" s="26"/>
      <c r="C51" s="26"/>
      <c r="D51" s="68" t="s">
        <v>81</v>
      </c>
      <c r="E51" s="68"/>
      <c r="F51" s="68"/>
      <c r="G51" s="26"/>
      <c r="H51" s="26"/>
      <c r="I51" s="26"/>
      <c r="J51" s="26"/>
    </row>
    <row r="52" spans="1:11" x14ac:dyDescent="0.3">
      <c r="A52" s="30" t="s">
        <v>85</v>
      </c>
      <c r="D52" s="32" t="s">
        <v>82</v>
      </c>
    </row>
    <row r="53" spans="1:11" x14ac:dyDescent="0.3">
      <c r="A53" s="30" t="s">
        <v>86</v>
      </c>
      <c r="D53" s="69" t="s">
        <v>83</v>
      </c>
      <c r="E53" s="69"/>
      <c r="F53" s="69"/>
    </row>
    <row r="54" spans="1:11" x14ac:dyDescent="0.3">
      <c r="A54" s="30" t="s">
        <v>83</v>
      </c>
    </row>
  </sheetData>
  <mergeCells count="58">
    <mergeCell ref="D51:F51"/>
    <mergeCell ref="D53:F53"/>
    <mergeCell ref="A4:J4"/>
    <mergeCell ref="B41:J41"/>
    <mergeCell ref="C43:J43"/>
    <mergeCell ref="C42:J42"/>
    <mergeCell ref="C44:J44"/>
    <mergeCell ref="C46:J46"/>
    <mergeCell ref="A41:A46"/>
    <mergeCell ref="C45:J45"/>
    <mergeCell ref="B38:J38"/>
    <mergeCell ref="B39:J39"/>
    <mergeCell ref="A38:A40"/>
    <mergeCell ref="C16:J16"/>
    <mergeCell ref="A5:J5"/>
    <mergeCell ref="A6:J6"/>
    <mergeCell ref="B1:J1"/>
    <mergeCell ref="B2:C2"/>
    <mergeCell ref="D2:H2"/>
    <mergeCell ref="B3:C3"/>
    <mergeCell ref="D3:H3"/>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A26:J26"/>
    <mergeCell ref="A27:B27"/>
    <mergeCell ref="C27:D27"/>
    <mergeCell ref="E27:F27"/>
    <mergeCell ref="G27:H27"/>
    <mergeCell ref="I27:J27"/>
    <mergeCell ref="A47:J47"/>
    <mergeCell ref="A48:J48"/>
    <mergeCell ref="A34:J34"/>
    <mergeCell ref="A35:J35"/>
    <mergeCell ref="B36:J36"/>
    <mergeCell ref="B37:J37"/>
    <mergeCell ref="B40:J40"/>
  </mergeCells>
  <dataValidations count="15">
    <dataValidation allowBlank="1" sqref="A8" xr:uid="{1249A1B6-7EFD-45CA-A51D-CDC12EDFF456}"/>
    <dataValidation allowBlank="1" showInputMessage="1" prompt="Nombre del capítulo" sqref="B8:J10" xr:uid="{31DEE7C9-68B8-4A4D-8399-495D0FA26C9A}"/>
    <dataValidation allowBlank="1" showInputMessage="1" showErrorMessage="1" prompt="¿A quién va dirigido el programa?, ¿qué característica tiene esta población que requiere ser beneficiada?" sqref="B20:J20" xr:uid="{CC440F9C-90A7-4E9C-9377-AE7ED3760849}"/>
    <dataValidation allowBlank="1" showInputMessage="1" showErrorMessage="1" prompt="Nombre del producto" sqref="B36:J36" xr:uid="{DE2D43A1-C983-44C5-94CE-A39F2517E910}"/>
    <dataValidation allowBlank="1" showInputMessage="1" showErrorMessage="1" prompt="¿En qué consiste el producto? su objetivo" sqref="C37:J37 B37:B39" xr:uid="{157BD66A-6CB1-4CFC-A257-42654CE22843}"/>
    <dataValidation allowBlank="1" showInputMessage="1" showErrorMessage="1" prompt="1. Describir lo plasmado en el presupuesto_x000a_2. Describir lo alcanzado en términos financieros y de producción " sqref="C42:C46 C40:J40 B40:B46" xr:uid="{9E977F56-BF15-4AA0-9CD5-5395033AF1E6}"/>
    <dataValidation allowBlank="1" showInputMessage="1" showErrorMessage="1" prompt="Oportunidades de mejora identificadas" sqref="A50:C50 E50:J50" xr:uid="{CFD8F480-481E-4080-9FBE-DCEB14509A8A}"/>
    <dataValidation allowBlank="1" showInputMessage="1" showErrorMessage="1" prompt="Presupuesto del programa" sqref="F25 A25:C25" xr:uid="{65614769-E456-452A-A2F3-091C61CD71C1}"/>
    <dataValidation allowBlank="1" showInputMessage="1" showErrorMessage="1" prompt="¿En qué consiste el programa?" sqref="B19:J19" xr:uid="{50025F7C-FB69-4F60-98B1-87CB62911098}"/>
    <dataValidation allowBlank="1" showInputMessage="1" showErrorMessage="1" prompt="Nombre de cada producto" sqref="A28:A33" xr:uid="{E6D7469D-4CB8-44E2-A78D-14FB65B69E26}"/>
    <dataValidation allowBlank="1" showInputMessage="1" showErrorMessage="1" prompt="Nombre del indicador" sqref="B28:B33" xr:uid="{2CC85170-8BC3-4587-864E-98DC9CA02BE5}"/>
    <dataValidation allowBlank="1" showInputMessage="1" showErrorMessage="1" prompt="Meta anual del indicador" sqref="E28 F32 C28:C33 D29:D33" xr:uid="{B96C5A77-68FF-49E2-BE87-525DC6D07C38}"/>
    <dataValidation allowBlank="1" showInputMessage="1" showErrorMessage="1" prompt="Monto presupuestado para el producto" sqref="D28 E29:E33 G29:H33 F28:F31 F33" xr:uid="{237AA932-BDB8-4737-8BE0-4BA9A7D9A4DB}"/>
    <dataValidation allowBlank="1" showInputMessage="1" showErrorMessage="1" prompt="Meta alcanzada en el trimestre" sqref="G28" xr:uid="{68F10693-E71F-444F-9F9E-95E0872D0327}"/>
    <dataValidation allowBlank="1" showInputMessage="1" showErrorMessage="1" prompt="Monto ejecutado en el trimestre" sqref="H28" xr:uid="{52B4C63A-5353-4D16-8713-3D95A59CA22E}"/>
  </dataValidations>
  <pageMargins left="0.70866141732283472" right="0.70866141732283472" top="0.74803149606299213" bottom="0.74803149606299213" header="0.31496062992125984" footer="0.31496062992125984"/>
  <pageSetup scale="60" fitToHeight="0" orientation="landscape" horizontalDpi="300" verticalDpi="300" r:id="rId1"/>
  <rowBreaks count="1" manualBreakCount="1">
    <brk id="32" max="10"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C99AD-7056-40C7-97CB-08A3C0A50FF7}">
  <dimension ref="A2:F15"/>
  <sheetViews>
    <sheetView workbookViewId="0">
      <selection activeCell="E11" sqref="E11:F15"/>
    </sheetView>
  </sheetViews>
  <sheetFormatPr baseColWidth="10" defaultRowHeight="14.4" x14ac:dyDescent="0.3"/>
  <cols>
    <col min="1" max="1" width="9" bestFit="1" customWidth="1"/>
    <col min="2" max="2" width="12.44140625" bestFit="1" customWidth="1"/>
    <col min="5" max="5" width="10.5546875" bestFit="1" customWidth="1"/>
    <col min="6" max="6" width="13" bestFit="1" customWidth="1"/>
  </cols>
  <sheetData>
    <row r="2" spans="1:6" x14ac:dyDescent="0.3">
      <c r="A2" s="16">
        <v>0</v>
      </c>
      <c r="B2" s="16">
        <v>0</v>
      </c>
      <c r="C2" s="16">
        <v>1</v>
      </c>
      <c r="D2" s="16">
        <v>1500000</v>
      </c>
      <c r="E2" s="90">
        <f>+A2+C2</f>
        <v>1</v>
      </c>
      <c r="F2" s="90">
        <f>+B2+D2</f>
        <v>1500000</v>
      </c>
    </row>
    <row r="3" spans="1:6" x14ac:dyDescent="0.3">
      <c r="A3" s="16">
        <v>12</v>
      </c>
      <c r="B3" s="16">
        <v>1000000</v>
      </c>
      <c r="C3" s="16">
        <v>0</v>
      </c>
      <c r="D3" s="16">
        <v>0</v>
      </c>
      <c r="E3" s="90">
        <f t="shared" ref="E3:E6" si="0">+A3+C3</f>
        <v>12</v>
      </c>
      <c r="F3" s="90">
        <f t="shared" ref="F3:F6" si="1">+B3+D3</f>
        <v>1000000</v>
      </c>
    </row>
    <row r="4" spans="1:6" x14ac:dyDescent="0.3">
      <c r="A4" s="16">
        <v>0</v>
      </c>
      <c r="B4" s="16">
        <v>0</v>
      </c>
      <c r="C4" s="16">
        <v>3066</v>
      </c>
      <c r="D4" s="16">
        <v>13059916.67</v>
      </c>
      <c r="E4" s="90">
        <f t="shared" si="0"/>
        <v>3066</v>
      </c>
      <c r="F4" s="90">
        <f t="shared" si="1"/>
        <v>13059916.67</v>
      </c>
    </row>
    <row r="5" spans="1:6" x14ac:dyDescent="0.3">
      <c r="A5" s="16">
        <v>0</v>
      </c>
      <c r="B5" s="16">
        <v>0</v>
      </c>
      <c r="C5" s="16">
        <v>120000</v>
      </c>
      <c r="D5" s="88">
        <v>70000000</v>
      </c>
      <c r="E5" s="90">
        <f t="shared" si="0"/>
        <v>120000</v>
      </c>
      <c r="F5" s="90">
        <f t="shared" si="1"/>
        <v>70000000</v>
      </c>
    </row>
    <row r="6" spans="1:6" x14ac:dyDescent="0.3">
      <c r="A6" s="16">
        <v>16904</v>
      </c>
      <c r="B6" s="16">
        <v>50690661.130000003</v>
      </c>
      <c r="C6" s="16">
        <v>4089</v>
      </c>
      <c r="D6" s="89">
        <v>44459921.759999998</v>
      </c>
      <c r="E6" s="90">
        <f t="shared" si="0"/>
        <v>20993</v>
      </c>
      <c r="F6" s="90">
        <f t="shared" si="1"/>
        <v>95150582.890000001</v>
      </c>
    </row>
    <row r="11" spans="1:6" x14ac:dyDescent="0.3">
      <c r="A11" s="16">
        <v>0</v>
      </c>
      <c r="B11" s="16">
        <v>0</v>
      </c>
      <c r="C11" s="16">
        <v>0</v>
      </c>
      <c r="D11" s="16">
        <v>0</v>
      </c>
      <c r="E11" s="90">
        <f>+A11+C11</f>
        <v>0</v>
      </c>
      <c r="F11" s="90">
        <f>+B11+D11</f>
        <v>0</v>
      </c>
    </row>
    <row r="12" spans="1:6" x14ac:dyDescent="0.3">
      <c r="A12" s="16">
        <v>12</v>
      </c>
      <c r="B12" s="16">
        <v>874144.86</v>
      </c>
      <c r="C12" s="16">
        <v>0</v>
      </c>
      <c r="D12" s="16">
        <v>1065950.27</v>
      </c>
      <c r="E12" s="90">
        <f t="shared" ref="E12:E15" si="2">+A12+C12</f>
        <v>12</v>
      </c>
      <c r="F12" s="90">
        <f t="shared" ref="F12:F15" si="3">+B12+D12</f>
        <v>1940095.13</v>
      </c>
    </row>
    <row r="13" spans="1:6" x14ac:dyDescent="0.3">
      <c r="A13" s="16">
        <v>0</v>
      </c>
      <c r="B13" s="16">
        <v>0</v>
      </c>
      <c r="C13">
        <v>2974</v>
      </c>
      <c r="D13" s="16">
        <v>393080</v>
      </c>
      <c r="E13" s="90">
        <f t="shared" si="2"/>
        <v>2974</v>
      </c>
      <c r="F13" s="90">
        <f t="shared" si="3"/>
        <v>393080</v>
      </c>
    </row>
    <row r="14" spans="1:6" x14ac:dyDescent="0.3">
      <c r="A14" s="16">
        <v>0</v>
      </c>
      <c r="B14" s="16">
        <v>0</v>
      </c>
      <c r="C14">
        <v>119791</v>
      </c>
      <c r="D14" s="16">
        <v>52811944.270000003</v>
      </c>
      <c r="E14" s="90">
        <f t="shared" si="2"/>
        <v>119791</v>
      </c>
      <c r="F14" s="90">
        <f t="shared" si="3"/>
        <v>52811944.270000003</v>
      </c>
    </row>
    <row r="15" spans="1:6" x14ac:dyDescent="0.3">
      <c r="A15" s="16">
        <v>31649</v>
      </c>
      <c r="B15" s="16">
        <v>56539603.759999998</v>
      </c>
      <c r="C15" s="16">
        <v>4000</v>
      </c>
      <c r="D15" s="16">
        <v>66195197.93</v>
      </c>
      <c r="E15" s="90">
        <f t="shared" si="2"/>
        <v>35649</v>
      </c>
      <c r="F15" s="90">
        <f t="shared" si="3"/>
        <v>122734801.69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3BBF15C6322549B35D4D93D2BA63D2" ma:contentTypeVersion="12" ma:contentTypeDescription="Create a new document." ma:contentTypeScope="" ma:versionID="b8f0064ca97a958246ca90a505516879">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8b7d910d19ce627ab4fe0978ccc1e2be"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202770d-c6ea-425f-aae2-4f0540e00257" xsi:nil="true"/>
    <lcf76f155ced4ddcb4097134ff3c332f xmlns="31a93f16-1e57-4089-a656-e30ff64afd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4D4FDA-01BF-481A-96CC-BE3F68FE5682}"/>
</file>

<file path=customXml/itemProps2.xml><?xml version="1.0" encoding="utf-8"?>
<ds:datastoreItem xmlns:ds="http://schemas.openxmlformats.org/officeDocument/2006/customXml" ds:itemID="{81388949-6DD7-45E4-91CC-BE542722E8CA}">
  <ds:schemaRefs>
    <ds:schemaRef ds:uri="http://schemas.microsoft.com/office/2006/metadata/properties"/>
    <ds:schemaRef ds:uri="http://schemas.microsoft.com/office/infopath/2007/PartnerControls"/>
    <ds:schemaRef ds:uri="31a93f16-1e57-4089-a656-e30ff64afd3f"/>
    <ds:schemaRef ds:uri="2202770d-c6ea-425f-aae2-4f0540e00257"/>
  </ds:schemaRefs>
</ds:datastoreItem>
</file>

<file path=customXml/itemProps3.xml><?xml version="1.0" encoding="utf-8"?>
<ds:datastoreItem xmlns:ds="http://schemas.openxmlformats.org/officeDocument/2006/customXml" ds:itemID="{32A7E6EB-BD7F-43D9-9266-0188932590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2do semestre</vt:lpstr>
      <vt:lpstr>Hoja1</vt:lpstr>
      <vt:lpstr>'2do semestre'!Títulos_a_imprimir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Zaidy María Guillen Alvarez</dc:creator>
  <cp:lastModifiedBy>Jennifer Suheidy Rodriguez Garcia</cp:lastModifiedBy>
  <cp:lastPrinted>2026-07-13T15:56:16Z</cp:lastPrinted>
  <dcterms:created xsi:type="dcterms:W3CDTF">2025-07-18T15:38:38Z</dcterms:created>
  <dcterms:modified xsi:type="dcterms:W3CDTF">2026-07-13T16:21:45Z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y fmtid="{D5CDD505-2E9C-101B-9397-08002B2CF9AE}" pid="3" name="MediaServiceImageTags">
    <vt:lpwstr/>
  </property>
</Properties>
</file>