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6/Portal Transparencia/trabajo/Presupuesto 2026/julio/"/>
    </mc:Choice>
  </mc:AlternateContent>
  <xr:revisionPtr revIDLastSave="35" documentId="8_{7FDE1E2A-F4AF-4964-8856-B4D7A0B30B5D}" xr6:coauthVersionLast="47" xr6:coauthVersionMax="47" xr10:uidLastSave="{871B244D-BF36-4342-ABA1-20F7A5F697A0}"/>
  <bookViews>
    <workbookView xWindow="-120" yWindow="-120" windowWidth="20730" windowHeight="11160" xr2:uid="{CE3F5680-57EC-4B8C-9931-0A998611C33B}"/>
  </bookViews>
  <sheets>
    <sheet name="0216 (2)" sheetId="1" r:id="rId1"/>
  </sheets>
  <definedNames>
    <definedName name="_xlnm.Print_Area" localSheetId="0">'0216 (2)'!$A$1:$P$95</definedName>
    <definedName name="_xlnm.Print_Titles" localSheetId="0">'0216 (2)'!$1:$13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87" i="1" l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O67" i="1"/>
  <c r="N67" i="1"/>
  <c r="M67" i="1"/>
  <c r="L67" i="1"/>
  <c r="K67" i="1"/>
  <c r="J67" i="1"/>
  <c r="I67" i="1"/>
  <c r="H67" i="1"/>
  <c r="G67" i="1"/>
  <c r="F67" i="1"/>
  <c r="E67" i="1"/>
  <c r="D67" i="1"/>
  <c r="P67" i="1" s="1"/>
  <c r="C67" i="1"/>
  <c r="B67" i="1"/>
  <c r="P66" i="1"/>
  <c r="P65" i="1"/>
  <c r="P64" i="1"/>
  <c r="P63" i="1"/>
  <c r="P62" i="1"/>
  <c r="P61" i="1"/>
  <c r="P60" i="1"/>
  <c r="P59" i="1"/>
  <c r="P58" i="1"/>
  <c r="P57" i="1" s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P56" i="1"/>
  <c r="P55" i="1"/>
  <c r="P54" i="1"/>
  <c r="P53" i="1"/>
  <c r="P52" i="1"/>
  <c r="P51" i="1"/>
  <c r="O50" i="1"/>
  <c r="N50" i="1"/>
  <c r="M50" i="1"/>
  <c r="L50" i="1"/>
  <c r="K50" i="1"/>
  <c r="J50" i="1"/>
  <c r="I50" i="1"/>
  <c r="H50" i="1"/>
  <c r="G50" i="1"/>
  <c r="F50" i="1"/>
  <c r="E50" i="1"/>
  <c r="D50" i="1"/>
  <c r="P50" i="1" s="1"/>
  <c r="C50" i="1"/>
  <c r="B50" i="1"/>
  <c r="P49" i="1"/>
  <c r="P48" i="1"/>
  <c r="P47" i="1"/>
  <c r="P46" i="1"/>
  <c r="P45" i="1"/>
  <c r="P44" i="1"/>
  <c r="P43" i="1"/>
  <c r="P42" i="1"/>
  <c r="O41" i="1"/>
  <c r="N41" i="1"/>
  <c r="M41" i="1"/>
  <c r="L41" i="1"/>
  <c r="K41" i="1"/>
  <c r="J41" i="1"/>
  <c r="I41" i="1"/>
  <c r="H41" i="1"/>
  <c r="G41" i="1"/>
  <c r="F41" i="1"/>
  <c r="E41" i="1"/>
  <c r="D41" i="1"/>
  <c r="P41" i="1" s="1"/>
  <c r="C41" i="1"/>
  <c r="B41" i="1"/>
  <c r="P40" i="1"/>
  <c r="P39" i="1"/>
  <c r="P38" i="1"/>
  <c r="P37" i="1"/>
  <c r="P36" i="1"/>
  <c r="P35" i="1"/>
  <c r="P34" i="1"/>
  <c r="P33" i="1"/>
  <c r="P32" i="1"/>
  <c r="O31" i="1"/>
  <c r="N31" i="1"/>
  <c r="M31" i="1"/>
  <c r="L31" i="1"/>
  <c r="K31" i="1"/>
  <c r="J31" i="1"/>
  <c r="I31" i="1"/>
  <c r="H31" i="1"/>
  <c r="G31" i="1"/>
  <c r="F31" i="1"/>
  <c r="E31" i="1"/>
  <c r="D31" i="1"/>
  <c r="P31" i="1" s="1"/>
  <c r="C31" i="1"/>
  <c r="B31" i="1"/>
  <c r="P30" i="1"/>
  <c r="P29" i="1"/>
  <c r="P28" i="1"/>
  <c r="P27" i="1"/>
  <c r="P26" i="1"/>
  <c r="P25" i="1"/>
  <c r="P24" i="1"/>
  <c r="P23" i="1"/>
  <c r="P22" i="1"/>
  <c r="O21" i="1"/>
  <c r="N21" i="1"/>
  <c r="M21" i="1"/>
  <c r="L21" i="1"/>
  <c r="K21" i="1"/>
  <c r="J21" i="1"/>
  <c r="I21" i="1"/>
  <c r="H21" i="1"/>
  <c r="G21" i="1"/>
  <c r="F21" i="1"/>
  <c r="E21" i="1"/>
  <c r="D21" i="1"/>
  <c r="P21" i="1" s="1"/>
  <c r="C21" i="1"/>
  <c r="B21" i="1"/>
  <c r="P20" i="1"/>
  <c r="P19" i="1"/>
  <c r="P18" i="1"/>
  <c r="P17" i="1"/>
  <c r="P16" i="1"/>
  <c r="P15" i="1" s="1"/>
  <c r="O15" i="1"/>
  <c r="O88" i="1" s="1"/>
  <c r="N15" i="1"/>
  <c r="N88" i="1" s="1"/>
  <c r="M15" i="1"/>
  <c r="M88" i="1" s="1"/>
  <c r="L15" i="1"/>
  <c r="L88" i="1" s="1"/>
  <c r="K15" i="1"/>
  <c r="K88" i="1" s="1"/>
  <c r="J15" i="1"/>
  <c r="J88" i="1" s="1"/>
  <c r="I15" i="1"/>
  <c r="I88" i="1" s="1"/>
  <c r="H15" i="1"/>
  <c r="H88" i="1" s="1"/>
  <c r="G15" i="1"/>
  <c r="G88" i="1" s="1"/>
  <c r="F15" i="1"/>
  <c r="F88" i="1" s="1"/>
  <c r="E15" i="1"/>
  <c r="E88" i="1" s="1"/>
  <c r="D15" i="1"/>
  <c r="D88" i="1" s="1"/>
  <c r="C15" i="1"/>
  <c r="C88" i="1" s="1"/>
  <c r="B15" i="1"/>
  <c r="B88" i="1" s="1"/>
  <c r="P88" i="1" l="1"/>
</calcChain>
</file>

<file path=xl/sharedStrings.xml><?xml version="1.0" encoding="utf-8"?>
<sst xmlns="http://schemas.openxmlformats.org/spreadsheetml/2006/main" count="106" uniqueCount="106">
  <si>
    <t xml:space="preserve"> </t>
  </si>
  <si>
    <t xml:space="preserve"> DIRECCION FINANCIERA / DEPARTAMENTO DE PRESUPUESTO</t>
  </si>
  <si>
    <t>Año 2026</t>
  </si>
  <si>
    <t xml:space="preserve">Ejecución de Gastos y Aplicaciones financieras </t>
  </si>
  <si>
    <t>En RD$2,297,234,507.75</t>
  </si>
  <si>
    <t>Capítulo 0216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</si>
  <si>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</si>
  <si>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</si>
  <si>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</si>
  <si>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</si>
  <si>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</si>
  <si>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</si>
  <si>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</si>
  <si>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</si>
  <si>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</si>
  <si>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</si>
  <si>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</si>
  <si>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</si>
  <si>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</si>
  <si>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</si>
  <si>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</si>
  <si>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</si>
  <si>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</si>
  <si>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</si>
  <si>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</si>
  <si>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</si>
  <si>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</si>
  <si>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</si>
  <si>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</si>
  <si>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</si>
  <si>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</si>
  <si>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</si>
  <si>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</si>
  <si>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</si>
  <si>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</si>
  <si>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</si>
  <si>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</si>
  <si>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</si>
  <si>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</si>
  <si>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</si>
  <si>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</si>
  <si>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</si>
  <si>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</si>
  <si>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</si>
  <si>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</si>
  <si>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</si>
  <si>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</si>
  <si>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</si>
  <si>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</si>
  <si>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</si>
  <si>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</si>
  <si>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</si>
  <si>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</si>
  <si>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</si>
  <si>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</si>
  <si>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</si>
  <si>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</si>
  <si>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</si>
  <si>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</si>
  <si>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</si>
  <si>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</si>
  <si>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</si>
  <si>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</si>
  <si>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</si>
  <si>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</si>
  <si>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</si>
  <si>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</si>
  <si>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</si>
  <si>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</si>
  <si>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</si>
  <si>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</si>
  <si>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</si>
  <si>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</si>
  <si>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</si>
  <si>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</si>
  <si>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</si>
  <si>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</si>
  <si>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</si>
  <si>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</si>
  <si>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</si>
  <si>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</si>
  <si>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</si>
  <si>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</si>
  <si>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</si>
  <si>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</si>
  <si>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</si>
  <si>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</si>
  <si>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</si>
  <si>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</si>
  <si>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</si>
  <si>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</si>
  <si>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</si>
  <si>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</si>
  <si>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</si>
  <si>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</si>
  <si>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</si>
  <si>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</si>
  <si>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</si>
  <si>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6"/>
        <rFont val="Calibri"/>
        <family val="2"/>
        <scheme val="minor"/>
      </rPr>
      <t xml:space="preserve">FUENTE </t>
    </r>
    <r>
      <rPr>
        <sz val="6"/>
        <rFont val="Calibri"/>
        <family val="2"/>
        <scheme val="minor"/>
      </rPr>
      <t>: Sistema Integrado de Gestión Financiera  (SIGEF)</t>
    </r>
  </si>
  <si>
    <r>
      <rPr>
        <b/>
        <sz val="6"/>
        <rFont val="Calibri"/>
        <family val="2"/>
        <scheme val="minor"/>
      </rPr>
      <t>Presupuesto aprobado:</t>
    </r>
    <r>
      <rPr>
        <sz val="6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</si>
  <si>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6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</si>
  <si>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6"/>
        <rFont val="Calibri"/>
        <family val="2"/>
        <scheme val="minor"/>
      </rPr>
      <t>Total devengado:</t>
    </r>
    <r>
      <rPr>
        <sz val="6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</si>
  <si>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JUANA VILLAR GUERRERO</t>
  </si>
  <si>
    <t>ANA V. ADAMES LANTIGUA</t>
  </si>
  <si>
    <t xml:space="preserve">ENCDA. DEPTO. DE PRESUPUESTO 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</si>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</sst>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.0_);_(* \(#,##0.0\);_(* &quot;-&quot;??_);_(@_)"/>
  </numFmts>
  <fonts count="14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6"/>
      <color theme="0"/>
      <name val="Calibri"/>
      <family val="2"/>
      <scheme val="minor"/>
    </font>
    <font>
      <sz val="10"/>
      <color theme="0"/>
      <name val="Times New Roman"/>
      <family val="1"/>
    </font>
    <font>
      <b/>
      <sz val="6"/>
      <name val="Calibri"/>
      <family val="2"/>
      <scheme val="minor"/>
    </font>
    <font>
      <sz val="6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5" fillId="3" borderId="6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165" fontId="7" fillId="0" borderId="8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4" fontId="7" fillId="0" borderId="0" xfId="1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4" fontId="7" fillId="0" borderId="8" xfId="0" applyNumberFormat="1" applyFont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4" fontId="5" fillId="2" borderId="9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4" fontId="5" fillId="2" borderId="2" xfId="1" applyFont="1" applyFill="1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100013</xdr:colOff>
      <xdr:row>1</xdr:row>
      <xdr:rowOff>39289</xdr:rowOff>
    </xdr:from>
    <xdr:to>
      <xdr:col>6</xdr:col>
      <xdr:colOff>20172</xdr:colOff>
      <xdr:row>6</xdr:row>
      <xdr:rowOff>19245</xdr:rowOff>
    </xdr:to>
    <xdr:pic>
      <xdr:nvPicPr>
        <xdr:cNvPr id="2" name="Picture 2" descr="A blue and red text on a black background&#10;&#10;Description automatically generated">
          <a:extLst>
            <a:ext uri="{FF2B5EF4-FFF2-40B4-BE49-F238E27FC236}">
              <a16:creationId xmlns:a16="http://schemas.microsoft.com/office/drawing/2014/main" id="{4800F205-C7DA-4F84-B9A0-3E41750996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305" t="12397" r="8556" b="23141"/>
        <a:stretch/>
      </xdr:blipFill>
      <xdr:spPr bwMode="auto">
        <a:xfrm>
          <a:off x="4795838" y="201214"/>
          <a:ext cx="1460828" cy="837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F8741-9EAB-4DF3-9915-21AF5581F7DD}">
  <sheetPr>
    <tabColor theme="4" tint="-0.499984740745262"/>
  </sheetPr>
  <dimension ref="A5:V105"/>
  <sheetViews>
    <sheetView showGridLines="0" tabSelected="1" zoomScaleNormal="100" workbookViewId="0"/>
  </sheetViews>
  <sheetFormatPr baseColWidth="10" defaultColWidth="13.33203125" defaultRowHeight="12.75" x14ac:dyDescent="0.2"/>
  <cols>
    <col min="1" max="1" width="52" style="1" customWidth="1"/>
    <col min="2" max="2" width="14.6640625" style="1" bestFit="1" customWidth="1"/>
    <col min="3" max="3" width="15" style="1" bestFit="1" customWidth="1"/>
    <col min="4" max="6" width="13.5" style="1" bestFit="1" customWidth="1"/>
    <col min="7" max="7" width="13.33203125" style="1" bestFit="1" customWidth="1"/>
    <col min="8" max="8" width="13.83203125" style="1" bestFit="1" customWidth="1"/>
    <col min="9" max="9" width="13.5" style="1" bestFit="1" customWidth="1"/>
    <col min="10" max="10" width="13.33203125" style="1" bestFit="1" customWidth="1"/>
    <col min="11" max="11" width="7.6640625" style="1" bestFit="1" customWidth="1"/>
    <col min="12" max="12" width="10" style="1" bestFit="1" customWidth="1"/>
    <col min="13" max="13" width="7.5" style="1" bestFit="1" customWidth="1"/>
    <col min="14" max="14" width="10" style="1" bestFit="1" customWidth="1"/>
    <col min="15" max="15" width="9" style="1" bestFit="1" customWidth="1"/>
    <col min="16" max="16" width="14.6640625" style="1" bestFit="1" customWidth="1"/>
    <col min="17" max="17" width="14.83203125" style="1" bestFit="1" customWidth="1"/>
    <col min="18" max="16384" width="13.33203125" style="1"/>
  </cols>
  <sheetData>
    <row r="5" spans="1:22" x14ac:dyDescent="0.2">
      <c r="A5" s="1" t="s">
        <v>0</v>
      </c>
    </row>
    <row r="6" spans="1:22" ht="16.899999999999999" customHeight="1" x14ac:dyDescent="0.2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22" ht="21" customHeight="1" x14ac:dyDescent="0.2">
      <c r="A7" s="45" t="s">
        <v>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22" ht="15.75" x14ac:dyDescent="0.2">
      <c r="A8" s="47" t="s">
        <v>2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22" ht="15.75" customHeight="1" x14ac:dyDescent="0.2">
      <c r="A9" s="45" t="s">
        <v>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</row>
    <row r="10" spans="1:22" ht="15.75" customHeight="1" x14ac:dyDescent="0.2">
      <c r="A10" s="44" t="s">
        <v>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1" spans="1:22" ht="15.75" x14ac:dyDescent="0.2">
      <c r="A11" s="45" t="s">
        <v>5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</row>
    <row r="12" spans="1:22" ht="25.5" customHeight="1" x14ac:dyDescent="0.2">
      <c r="A12" s="35" t="s">
        <v>6</v>
      </c>
      <c r="B12" s="36" t="s">
        <v>7</v>
      </c>
      <c r="C12" s="36" t="s">
        <v>8</v>
      </c>
      <c r="D12" s="38" t="s">
        <v>9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40"/>
      <c r="P12" s="2"/>
      <c r="Q12" s="3"/>
      <c r="R12" s="3"/>
      <c r="S12" s="3"/>
      <c r="T12" s="3"/>
      <c r="U12" s="3"/>
      <c r="V12" s="3"/>
    </row>
    <row r="13" spans="1:22" ht="22.9" customHeight="1" x14ac:dyDescent="0.2">
      <c r="A13" s="35"/>
      <c r="B13" s="37"/>
      <c r="C13" s="37"/>
      <c r="D13" s="4" t="s">
        <v>10</v>
      </c>
      <c r="E13" s="4" t="s">
        <v>11</v>
      </c>
      <c r="F13" s="4" t="s">
        <v>12</v>
      </c>
      <c r="G13" s="4" t="s">
        <v>13</v>
      </c>
      <c r="H13" s="5" t="s">
        <v>14</v>
      </c>
      <c r="I13" s="4" t="s">
        <v>15</v>
      </c>
      <c r="J13" s="5" t="s">
        <v>16</v>
      </c>
      <c r="K13" s="4" t="s">
        <v>17</v>
      </c>
      <c r="L13" s="4" t="s">
        <v>18</v>
      </c>
      <c r="M13" s="4" t="s">
        <v>19</v>
      </c>
      <c r="N13" s="4" t="s">
        <v>20</v>
      </c>
      <c r="O13" s="5" t="s">
        <v>21</v>
      </c>
      <c r="P13" s="4" t="s">
        <v>22</v>
      </c>
      <c r="Q13" s="3"/>
      <c r="R13" s="3"/>
      <c r="S13" s="3"/>
      <c r="T13" s="3"/>
      <c r="U13" s="3"/>
      <c r="V13" s="3"/>
    </row>
    <row r="14" spans="1:22" x14ac:dyDescent="0.2">
      <c r="A14" s="6" t="s">
        <v>23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22" ht="10.9" customHeight="1" x14ac:dyDescent="0.2">
      <c r="A15" s="8" t="s">
        <v>24</v>
      </c>
      <c r="B15" s="9">
        <f t="shared" ref="B15:O15" si="0">B16+B17+B20+B18+B19</f>
        <v>2386037311</v>
      </c>
      <c r="C15" s="9">
        <f t="shared" si="0"/>
        <v>2310621934.5499997</v>
      </c>
      <c r="D15" s="9">
        <f t="shared" si="0"/>
        <v>154245899.68000001</v>
      </c>
      <c r="E15" s="9">
        <f t="shared" si="0"/>
        <v>152243101.32999998</v>
      </c>
      <c r="F15" s="9">
        <f t="shared" si="0"/>
        <v>153147392.78</v>
      </c>
      <c r="G15" s="9">
        <f t="shared" si="0"/>
        <v>174099698.49999997</v>
      </c>
      <c r="H15" s="9">
        <f t="shared" si="0"/>
        <v>249642887.89999998</v>
      </c>
      <c r="I15" s="9">
        <f t="shared" si="0"/>
        <v>159544514.46999997</v>
      </c>
      <c r="J15" s="9">
        <f t="shared" si="0"/>
        <v>177843786.63999999</v>
      </c>
      <c r="K15" s="9">
        <f t="shared" si="0"/>
        <v>0</v>
      </c>
      <c r="L15" s="9">
        <f t="shared" si="0"/>
        <v>0</v>
      </c>
      <c r="M15" s="9">
        <f t="shared" si="0"/>
        <v>0</v>
      </c>
      <c r="N15" s="9">
        <f t="shared" si="0"/>
        <v>0</v>
      </c>
      <c r="O15" s="9">
        <f t="shared" si="0"/>
        <v>0</v>
      </c>
      <c r="P15" s="9">
        <f>SUM(P16:P20)</f>
        <v>1220767281.2999997</v>
      </c>
    </row>
    <row r="16" spans="1:22" ht="10.9" customHeight="1" x14ac:dyDescent="0.2">
      <c r="A16" s="10" t="s">
        <v>25</v>
      </c>
      <c r="B16" s="11">
        <v>1749484873</v>
      </c>
      <c r="C16" s="11">
        <v>1675060897.6899998</v>
      </c>
      <c r="D16" s="11">
        <v>131037471.53999999</v>
      </c>
      <c r="E16" s="11">
        <v>128370416.33999999</v>
      </c>
      <c r="F16" s="11">
        <v>129498152.26000001</v>
      </c>
      <c r="G16" s="11">
        <v>128337458.68999998</v>
      </c>
      <c r="H16" s="11">
        <v>130990318.38999997</v>
      </c>
      <c r="I16" s="11">
        <v>134285877.63999999</v>
      </c>
      <c r="J16" s="11">
        <v>134633498.52999997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f>SUM(D16:O16)</f>
        <v>917153193.38999987</v>
      </c>
    </row>
    <row r="17" spans="1:16" ht="10.9" customHeight="1" x14ac:dyDescent="0.2">
      <c r="A17" s="10" t="s">
        <v>26</v>
      </c>
      <c r="B17" s="11">
        <v>343556061</v>
      </c>
      <c r="C17" s="11">
        <v>344332546.31999999</v>
      </c>
      <c r="D17" s="11">
        <v>3749343.83</v>
      </c>
      <c r="E17" s="11">
        <v>4475520.2200000007</v>
      </c>
      <c r="F17" s="11">
        <v>4141434.16</v>
      </c>
      <c r="G17" s="11">
        <v>26319929.030000001</v>
      </c>
      <c r="H17" s="11">
        <v>99019410.75999999</v>
      </c>
      <c r="I17" s="11">
        <v>5113081.18</v>
      </c>
      <c r="J17" s="11">
        <v>23233011.120000001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f t="shared" ref="P17:P80" si="1">SUM(D17:O17)</f>
        <v>166051730.30000001</v>
      </c>
    </row>
    <row r="18" spans="1:16" ht="10.9" customHeight="1" x14ac:dyDescent="0.2">
      <c r="A18" s="12" t="s">
        <v>27</v>
      </c>
      <c r="B18" s="11">
        <v>150000</v>
      </c>
      <c r="C18" s="11">
        <v>150000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f t="shared" si="1"/>
        <v>0</v>
      </c>
    </row>
    <row r="19" spans="1:16" ht="10.9" customHeight="1" x14ac:dyDescent="0.2">
      <c r="A19" s="12" t="s">
        <v>28</v>
      </c>
      <c r="B19" s="11">
        <v>59251600</v>
      </c>
      <c r="C19" s="11">
        <v>51703678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f t="shared" si="1"/>
        <v>0</v>
      </c>
    </row>
    <row r="20" spans="1:16" ht="10.9" customHeight="1" x14ac:dyDescent="0.2">
      <c r="A20" s="12" t="s">
        <v>29</v>
      </c>
      <c r="B20" s="11">
        <v>233594777</v>
      </c>
      <c r="C20" s="11">
        <v>239374812.53999999</v>
      </c>
      <c r="D20" s="11">
        <v>19459084.310000006</v>
      </c>
      <c r="E20" s="11">
        <v>19397164.770000003</v>
      </c>
      <c r="F20" s="11">
        <v>19507806.359999999</v>
      </c>
      <c r="G20" s="11">
        <v>19442310.780000001</v>
      </c>
      <c r="H20" s="11">
        <v>19633158.749999989</v>
      </c>
      <c r="I20" s="11">
        <v>20145555.649999991</v>
      </c>
      <c r="J20" s="11">
        <v>19977276.989999998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f t="shared" si="1"/>
        <v>137562357.60999998</v>
      </c>
    </row>
    <row r="21" spans="1:16" ht="10.9" customHeight="1" x14ac:dyDescent="0.2">
      <c r="A21" s="8" t="s">
        <v>30</v>
      </c>
      <c r="B21" s="13">
        <f t="shared" ref="B21:N21" si="2">SUM(B22:B30)</f>
        <v>640809594</v>
      </c>
      <c r="C21" s="13">
        <f t="shared" si="2"/>
        <v>663362252.87000012</v>
      </c>
      <c r="D21" s="13">
        <f t="shared" si="2"/>
        <v>16539348.18</v>
      </c>
      <c r="E21" s="13">
        <f t="shared" si="2"/>
        <v>21937179.149999995</v>
      </c>
      <c r="F21" s="13">
        <f t="shared" si="2"/>
        <v>36215083.199999996</v>
      </c>
      <c r="G21" s="13">
        <f t="shared" si="2"/>
        <v>47704810.420000002</v>
      </c>
      <c r="H21" s="13">
        <f t="shared" si="2"/>
        <v>63388769.059999995</v>
      </c>
      <c r="I21" s="13">
        <f t="shared" si="2"/>
        <v>42269429.140000001</v>
      </c>
      <c r="J21" s="13">
        <f t="shared" si="2"/>
        <v>53536401.75</v>
      </c>
      <c r="K21" s="13">
        <f t="shared" si="2"/>
        <v>0</v>
      </c>
      <c r="L21" s="13">
        <f t="shared" si="2"/>
        <v>0</v>
      </c>
      <c r="M21" s="13">
        <f t="shared" si="2"/>
        <v>0</v>
      </c>
      <c r="N21" s="13">
        <f t="shared" si="2"/>
        <v>0</v>
      </c>
      <c r="O21" s="13">
        <f>SUM(O22:O30)</f>
        <v>0</v>
      </c>
      <c r="P21" s="13">
        <f t="shared" si="1"/>
        <v>281591020.89999998</v>
      </c>
    </row>
    <row r="22" spans="1:16" ht="10.9" customHeight="1" x14ac:dyDescent="0.2">
      <c r="A22" s="10" t="s">
        <v>31</v>
      </c>
      <c r="B22" s="11">
        <v>226500115</v>
      </c>
      <c r="C22" s="11">
        <v>211021773</v>
      </c>
      <c r="D22" s="11">
        <v>12447640.32</v>
      </c>
      <c r="E22" s="11">
        <v>14831157.939999996</v>
      </c>
      <c r="F22" s="11">
        <v>15018760.419999994</v>
      </c>
      <c r="G22" s="11">
        <v>17341962.850000005</v>
      </c>
      <c r="H22" s="11">
        <v>15764710.199999996</v>
      </c>
      <c r="I22" s="11">
        <v>17647180.199999999</v>
      </c>
      <c r="J22" s="11">
        <v>19437344.169999998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f t="shared" si="1"/>
        <v>112488756.09999999</v>
      </c>
    </row>
    <row r="23" spans="1:16" ht="10.9" customHeight="1" x14ac:dyDescent="0.2">
      <c r="A23" s="12" t="s">
        <v>32</v>
      </c>
      <c r="B23" s="11">
        <v>27715132</v>
      </c>
      <c r="C23" s="11">
        <v>43218030</v>
      </c>
      <c r="D23" s="11">
        <v>0</v>
      </c>
      <c r="E23" s="11">
        <v>89125.4</v>
      </c>
      <c r="F23" s="11">
        <v>1890092.98</v>
      </c>
      <c r="G23" s="11">
        <v>3342274.38</v>
      </c>
      <c r="H23" s="11">
        <v>1517820.56</v>
      </c>
      <c r="I23" s="11">
        <v>1109192.01</v>
      </c>
      <c r="J23" s="11">
        <v>5037779.2700000005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f t="shared" si="1"/>
        <v>12986284.600000001</v>
      </c>
    </row>
    <row r="24" spans="1:16" ht="10.9" customHeight="1" x14ac:dyDescent="0.2">
      <c r="A24" s="10" t="s">
        <v>33</v>
      </c>
      <c r="B24" s="11">
        <v>24206353</v>
      </c>
      <c r="C24" s="11">
        <v>19788020</v>
      </c>
      <c r="D24" s="11">
        <v>0</v>
      </c>
      <c r="E24" s="11">
        <v>135767.5</v>
      </c>
      <c r="F24" s="11">
        <v>60071.27</v>
      </c>
      <c r="G24" s="11">
        <v>1495685.99</v>
      </c>
      <c r="H24" s="11">
        <v>940554.22</v>
      </c>
      <c r="I24" s="11">
        <v>580435.93000000005</v>
      </c>
      <c r="J24" s="11">
        <v>480760.91000000003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f t="shared" si="1"/>
        <v>3693275.8200000003</v>
      </c>
    </row>
    <row r="25" spans="1:16" ht="10.9" customHeight="1" x14ac:dyDescent="0.2">
      <c r="A25" s="10" t="s">
        <v>34</v>
      </c>
      <c r="B25" s="11">
        <v>6552000</v>
      </c>
      <c r="C25" s="11">
        <v>19363340.449999999</v>
      </c>
      <c r="D25" s="11">
        <v>274635.12</v>
      </c>
      <c r="E25" s="11">
        <v>917802.37</v>
      </c>
      <c r="F25" s="11">
        <v>273138.73</v>
      </c>
      <c r="G25" s="11">
        <v>1527540.11</v>
      </c>
      <c r="H25" s="11">
        <v>625329.31999999995</v>
      </c>
      <c r="I25" s="11">
        <v>1027099.19</v>
      </c>
      <c r="J25" s="11">
        <v>848738.61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f t="shared" si="1"/>
        <v>5494283.4500000002</v>
      </c>
    </row>
    <row r="26" spans="1:16" ht="16.899999999999999" customHeight="1" x14ac:dyDescent="0.2">
      <c r="A26" s="10" t="s">
        <v>35</v>
      </c>
      <c r="B26" s="11">
        <v>32652631</v>
      </c>
      <c r="C26" s="11">
        <v>63482707</v>
      </c>
      <c r="D26" s="11">
        <v>1182298.4900000002</v>
      </c>
      <c r="E26" s="11">
        <v>1101548.02</v>
      </c>
      <c r="F26" s="11">
        <v>4363898.84</v>
      </c>
      <c r="G26" s="11">
        <v>4434032.66</v>
      </c>
      <c r="H26" s="11">
        <v>4367678.3699999992</v>
      </c>
      <c r="I26" s="11">
        <v>5122621.34</v>
      </c>
      <c r="J26" s="11">
        <v>5867634.8799999999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f t="shared" si="1"/>
        <v>26439712.599999998</v>
      </c>
    </row>
    <row r="27" spans="1:16" ht="13.9" customHeight="1" x14ac:dyDescent="0.2">
      <c r="A27" s="10" t="s">
        <v>36</v>
      </c>
      <c r="B27" s="11">
        <v>26118000</v>
      </c>
      <c r="C27" s="11">
        <v>31734078</v>
      </c>
      <c r="D27" s="11">
        <v>2264579.5699999998</v>
      </c>
      <c r="E27" s="11">
        <v>1386068.7000000002</v>
      </c>
      <c r="F27" s="11">
        <v>1364339.78</v>
      </c>
      <c r="G27" s="11">
        <v>1376318.5100000002</v>
      </c>
      <c r="H27" s="11">
        <v>1703083.13</v>
      </c>
      <c r="I27" s="11">
        <v>1616019.48</v>
      </c>
      <c r="J27" s="11">
        <v>2669417.04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f t="shared" si="1"/>
        <v>12379826.210000001</v>
      </c>
    </row>
    <row r="28" spans="1:16" ht="13.9" customHeight="1" x14ac:dyDescent="0.2">
      <c r="A28" s="12" t="s">
        <v>37</v>
      </c>
      <c r="B28" s="11">
        <v>49714816</v>
      </c>
      <c r="C28" s="11">
        <v>73538958.180000007</v>
      </c>
      <c r="D28" s="11">
        <v>0</v>
      </c>
      <c r="E28" s="11">
        <v>633593.26</v>
      </c>
      <c r="F28" s="11">
        <v>2032347.8599999999</v>
      </c>
      <c r="G28" s="11">
        <v>3402822.05</v>
      </c>
      <c r="H28" s="11">
        <v>1339760.25</v>
      </c>
      <c r="I28" s="11">
        <v>6933538.1399999997</v>
      </c>
      <c r="J28" s="11">
        <v>2021673.28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f t="shared" si="1"/>
        <v>16363734.839999998</v>
      </c>
    </row>
    <row r="29" spans="1:16" ht="12.6" customHeight="1" x14ac:dyDescent="0.2">
      <c r="A29" s="12" t="s">
        <v>38</v>
      </c>
      <c r="B29" s="11">
        <v>188606085</v>
      </c>
      <c r="C29" s="11">
        <v>137100104.05000001</v>
      </c>
      <c r="D29" s="11">
        <v>314750.5</v>
      </c>
      <c r="E29" s="11">
        <v>625174.73999999987</v>
      </c>
      <c r="F29" s="11">
        <v>5653348.7699999996</v>
      </c>
      <c r="G29" s="11">
        <v>12876526.569999998</v>
      </c>
      <c r="H29" s="11">
        <v>32035275.41</v>
      </c>
      <c r="I29" s="11">
        <v>1605447.2499999998</v>
      </c>
      <c r="J29" s="11">
        <v>10211437.5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f t="shared" si="1"/>
        <v>63321960.739999995</v>
      </c>
    </row>
    <row r="30" spans="1:16" ht="12.6" customHeight="1" x14ac:dyDescent="0.2">
      <c r="A30" s="12" t="s">
        <v>39</v>
      </c>
      <c r="B30" s="11">
        <v>58744462</v>
      </c>
      <c r="C30" s="11">
        <v>64115242.189999998</v>
      </c>
      <c r="D30" s="11">
        <v>55444.18</v>
      </c>
      <c r="E30" s="11">
        <v>2216941.2199999997</v>
      </c>
      <c r="F30" s="11">
        <v>5559084.5499999998</v>
      </c>
      <c r="G30" s="11">
        <v>1907647.3</v>
      </c>
      <c r="H30" s="11">
        <v>5094557.5999999996</v>
      </c>
      <c r="I30" s="11">
        <v>6627895.5999999996</v>
      </c>
      <c r="J30" s="11">
        <v>6961616.0899999999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f t="shared" si="1"/>
        <v>28423186.539999999</v>
      </c>
    </row>
    <row r="31" spans="1:16" ht="10.9" customHeight="1" x14ac:dyDescent="0.2">
      <c r="A31" s="8" t="s">
        <v>40</v>
      </c>
      <c r="B31" s="13">
        <f t="shared" ref="B31:O31" si="3">SUM(B32:B40)</f>
        <v>93073458</v>
      </c>
      <c r="C31" s="13">
        <f t="shared" si="3"/>
        <v>100730052</v>
      </c>
      <c r="D31" s="13">
        <f t="shared" si="3"/>
        <v>1449100</v>
      </c>
      <c r="E31" s="13">
        <f t="shared" si="3"/>
        <v>1605720.2100000002</v>
      </c>
      <c r="F31" s="13">
        <f t="shared" si="3"/>
        <v>6462816.0300000003</v>
      </c>
      <c r="G31" s="13">
        <f t="shared" si="3"/>
        <v>11035534.380000001</v>
      </c>
      <c r="H31" s="13">
        <f t="shared" si="3"/>
        <v>5386552.1699999999</v>
      </c>
      <c r="I31" s="13">
        <f t="shared" si="3"/>
        <v>13131913.020000001</v>
      </c>
      <c r="J31" s="13">
        <f t="shared" si="3"/>
        <v>2848245.39</v>
      </c>
      <c r="K31" s="13">
        <f t="shared" si="3"/>
        <v>0</v>
      </c>
      <c r="L31" s="13">
        <f t="shared" si="3"/>
        <v>0</v>
      </c>
      <c r="M31" s="13">
        <f t="shared" si="3"/>
        <v>0</v>
      </c>
      <c r="N31" s="13">
        <f t="shared" si="3"/>
        <v>0</v>
      </c>
      <c r="O31" s="13">
        <f t="shared" si="3"/>
        <v>0</v>
      </c>
      <c r="P31" s="13">
        <f t="shared" si="1"/>
        <v>41919881.200000003</v>
      </c>
    </row>
    <row r="32" spans="1:16" ht="10.9" customHeight="1" x14ac:dyDescent="0.2">
      <c r="A32" s="12" t="s">
        <v>41</v>
      </c>
      <c r="B32" s="11">
        <v>11735735</v>
      </c>
      <c r="C32" s="11">
        <v>9003319</v>
      </c>
      <c r="D32" s="11">
        <v>0</v>
      </c>
      <c r="E32" s="11">
        <v>78000.040000000008</v>
      </c>
      <c r="F32" s="11">
        <v>748812.28</v>
      </c>
      <c r="G32" s="11">
        <v>876380.6100000001</v>
      </c>
      <c r="H32" s="11">
        <v>454726.95</v>
      </c>
      <c r="I32" s="11">
        <v>933742.92999999993</v>
      </c>
      <c r="J32" s="11">
        <v>410320.3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f t="shared" si="1"/>
        <v>3501983.1100000003</v>
      </c>
    </row>
    <row r="33" spans="1:18" ht="10.9" customHeight="1" x14ac:dyDescent="0.2">
      <c r="A33" s="10" t="s">
        <v>42</v>
      </c>
      <c r="B33" s="11">
        <v>1071000</v>
      </c>
      <c r="C33" s="11">
        <v>2395293.5</v>
      </c>
      <c r="D33" s="11">
        <v>0</v>
      </c>
      <c r="E33" s="11">
        <v>0</v>
      </c>
      <c r="F33" s="11">
        <v>0</v>
      </c>
      <c r="G33" s="11">
        <v>13496</v>
      </c>
      <c r="H33" s="11">
        <v>5947.2</v>
      </c>
      <c r="I33" s="11">
        <v>141983.74</v>
      </c>
      <c r="J33" s="11">
        <v>103073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f t="shared" si="1"/>
        <v>264499.94</v>
      </c>
    </row>
    <row r="34" spans="1:18" ht="10.9" customHeight="1" x14ac:dyDescent="0.2">
      <c r="A34" s="12" t="s">
        <v>43</v>
      </c>
      <c r="B34" s="11">
        <v>4589000</v>
      </c>
      <c r="C34" s="11">
        <v>5913732</v>
      </c>
      <c r="D34" s="11">
        <v>0</v>
      </c>
      <c r="E34" s="11">
        <v>7150</v>
      </c>
      <c r="F34" s="11">
        <v>327236.71999999997</v>
      </c>
      <c r="G34" s="11">
        <v>715367.2</v>
      </c>
      <c r="H34" s="11">
        <v>252702.9</v>
      </c>
      <c r="I34" s="11">
        <v>143039.6</v>
      </c>
      <c r="J34" s="11">
        <v>17228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f t="shared" si="1"/>
        <v>1462724.42</v>
      </c>
    </row>
    <row r="35" spans="1:18" ht="10.9" customHeight="1" x14ac:dyDescent="0.2">
      <c r="A35" s="10" t="s">
        <v>44</v>
      </c>
      <c r="B35" s="11">
        <v>125000</v>
      </c>
      <c r="C35" s="11">
        <v>343585.69</v>
      </c>
      <c r="D35" s="11">
        <v>0</v>
      </c>
      <c r="E35" s="11">
        <v>0</v>
      </c>
      <c r="F35" s="11">
        <v>0</v>
      </c>
      <c r="G35" s="11">
        <v>22666</v>
      </c>
      <c r="H35" s="11">
        <v>0</v>
      </c>
      <c r="I35" s="11">
        <v>111417.69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f t="shared" si="1"/>
        <v>134083.69</v>
      </c>
    </row>
    <row r="36" spans="1:18" ht="10.9" customHeight="1" x14ac:dyDescent="0.2">
      <c r="A36" s="12" t="s">
        <v>45</v>
      </c>
      <c r="B36" s="11">
        <v>695200</v>
      </c>
      <c r="C36" s="11">
        <v>706696.01</v>
      </c>
      <c r="D36" s="11">
        <v>0</v>
      </c>
      <c r="E36" s="11">
        <v>0</v>
      </c>
      <c r="F36" s="11">
        <v>0</v>
      </c>
      <c r="G36" s="11">
        <v>9472.7799999999988</v>
      </c>
      <c r="H36" s="11">
        <v>128624.91</v>
      </c>
      <c r="I36" s="11">
        <v>56442.7</v>
      </c>
      <c r="J36" s="11">
        <v>50445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f t="shared" si="1"/>
        <v>244985.39</v>
      </c>
    </row>
    <row r="37" spans="1:18" ht="10.9" customHeight="1" x14ac:dyDescent="0.2">
      <c r="A37" s="12" t="s">
        <v>46</v>
      </c>
      <c r="B37" s="11">
        <v>965800</v>
      </c>
      <c r="C37" s="11">
        <v>1013085</v>
      </c>
      <c r="D37" s="11">
        <v>0</v>
      </c>
      <c r="E37" s="11">
        <v>0</v>
      </c>
      <c r="F37" s="11">
        <v>2340.0100000000002</v>
      </c>
      <c r="G37" s="11">
        <v>99316.469999999987</v>
      </c>
      <c r="H37" s="11">
        <v>79160.12000000001</v>
      </c>
      <c r="I37" s="11">
        <v>73750.080000000002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f t="shared" si="1"/>
        <v>254566.68</v>
      </c>
    </row>
    <row r="38" spans="1:18" ht="10.9" customHeight="1" x14ac:dyDescent="0.2">
      <c r="A38" s="12" t="s">
        <v>47</v>
      </c>
      <c r="B38" s="11">
        <v>50430000</v>
      </c>
      <c r="C38" s="11">
        <v>52955434.149999999</v>
      </c>
      <c r="D38" s="11">
        <v>1449100</v>
      </c>
      <c r="E38" s="11">
        <v>1465520.09</v>
      </c>
      <c r="F38" s="11">
        <v>3394685.56</v>
      </c>
      <c r="G38" s="11">
        <v>7379219.3900000006</v>
      </c>
      <c r="H38" s="11">
        <v>2204220.62</v>
      </c>
      <c r="I38" s="11">
        <v>10743623.040000001</v>
      </c>
      <c r="J38" s="11">
        <v>2206365.2800000003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f t="shared" si="1"/>
        <v>28842733.980000004</v>
      </c>
    </row>
    <row r="39" spans="1:18" ht="16.5" x14ac:dyDescent="0.2">
      <c r="A39" s="12" t="s">
        <v>48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f t="shared" si="1"/>
        <v>0</v>
      </c>
    </row>
    <row r="40" spans="1:18" ht="13.9" customHeight="1" x14ac:dyDescent="0.2">
      <c r="A40" s="10" t="s">
        <v>49</v>
      </c>
      <c r="B40" s="11">
        <v>23461723</v>
      </c>
      <c r="C40" s="11">
        <v>28398906.649999999</v>
      </c>
      <c r="D40" s="11">
        <v>0</v>
      </c>
      <c r="E40" s="11">
        <v>55050.080000000002</v>
      </c>
      <c r="F40" s="11">
        <v>1989741.46</v>
      </c>
      <c r="G40" s="11">
        <v>1919615.9299999997</v>
      </c>
      <c r="H40" s="11">
        <v>2261169.4700000002</v>
      </c>
      <c r="I40" s="11">
        <v>927913.24</v>
      </c>
      <c r="J40" s="11">
        <v>60813.81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f t="shared" si="1"/>
        <v>7214303.9899999993</v>
      </c>
    </row>
    <row r="41" spans="1:18" ht="10.9" customHeight="1" x14ac:dyDescent="0.2">
      <c r="A41" s="8" t="s">
        <v>50</v>
      </c>
      <c r="B41" s="13">
        <f t="shared" ref="B41:O41" si="4">SUM(B42:B49)</f>
        <v>1215025930</v>
      </c>
      <c r="C41" s="13">
        <f t="shared" si="4"/>
        <v>1260780634</v>
      </c>
      <c r="D41" s="13">
        <f t="shared" si="4"/>
        <v>48431873.209999993</v>
      </c>
      <c r="E41" s="13">
        <f t="shared" si="4"/>
        <v>92317866.210000008</v>
      </c>
      <c r="F41" s="13">
        <f t="shared" si="4"/>
        <v>136935332.23000002</v>
      </c>
      <c r="G41" s="13">
        <f t="shared" si="4"/>
        <v>115073312.59999999</v>
      </c>
      <c r="H41" s="13">
        <f t="shared" si="4"/>
        <v>110383084.63</v>
      </c>
      <c r="I41" s="13">
        <f t="shared" si="4"/>
        <v>91457376.50999999</v>
      </c>
      <c r="J41" s="13">
        <f t="shared" si="4"/>
        <v>110724384.35999998</v>
      </c>
      <c r="K41" s="13">
        <f t="shared" si="4"/>
        <v>0</v>
      </c>
      <c r="L41" s="13">
        <f t="shared" si="4"/>
        <v>0</v>
      </c>
      <c r="M41" s="13">
        <f t="shared" si="4"/>
        <v>0</v>
      </c>
      <c r="N41" s="13">
        <f t="shared" si="4"/>
        <v>0</v>
      </c>
      <c r="O41" s="13">
        <f t="shared" si="4"/>
        <v>0</v>
      </c>
      <c r="P41" s="13">
        <f t="shared" si="1"/>
        <v>705323229.75</v>
      </c>
      <c r="Q41" s="13"/>
      <c r="R41" s="14"/>
    </row>
    <row r="42" spans="1:18" ht="10.9" customHeight="1" x14ac:dyDescent="0.2">
      <c r="A42" s="12" t="s">
        <v>51</v>
      </c>
      <c r="B42" s="11">
        <v>213984688</v>
      </c>
      <c r="C42" s="11">
        <v>257106776</v>
      </c>
      <c r="D42" s="11">
        <v>0</v>
      </c>
      <c r="E42" s="11">
        <v>17461800</v>
      </c>
      <c r="F42" s="11">
        <v>15141011.229999999</v>
      </c>
      <c r="G42" s="11">
        <v>34056883.659999996</v>
      </c>
      <c r="H42" s="11">
        <v>29086217</v>
      </c>
      <c r="I42" s="11">
        <v>5372906.75</v>
      </c>
      <c r="J42" s="11">
        <v>22605483.619999997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f t="shared" si="1"/>
        <v>123724302.25999999</v>
      </c>
    </row>
    <row r="43" spans="1:18" ht="10.9" customHeight="1" x14ac:dyDescent="0.2">
      <c r="A43" s="12" t="s">
        <v>52</v>
      </c>
      <c r="B43" s="11">
        <v>584356474</v>
      </c>
      <c r="C43" s="11">
        <v>584356474</v>
      </c>
      <c r="D43" s="11">
        <v>48211545.209999993</v>
      </c>
      <c r="E43" s="11">
        <v>48211545.210000001</v>
      </c>
      <c r="F43" s="11">
        <v>48211545.209999993</v>
      </c>
      <c r="G43" s="11">
        <v>48211545.209999993</v>
      </c>
      <c r="H43" s="11">
        <v>48211544.819999993</v>
      </c>
      <c r="I43" s="11">
        <v>48211544.819999993</v>
      </c>
      <c r="J43" s="11">
        <v>48211545.209999993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f t="shared" si="1"/>
        <v>337480815.68999994</v>
      </c>
    </row>
    <row r="44" spans="1:18" ht="10.9" customHeight="1" x14ac:dyDescent="0.2">
      <c r="A44" s="12" t="s">
        <v>53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f t="shared" si="1"/>
        <v>0</v>
      </c>
    </row>
    <row r="45" spans="1:18" ht="16.5" x14ac:dyDescent="0.2">
      <c r="A45" s="12" t="s">
        <v>54</v>
      </c>
      <c r="B45" s="11">
        <v>169657636</v>
      </c>
      <c r="C45" s="11">
        <v>169657636</v>
      </c>
      <c r="D45" s="11">
        <v>0</v>
      </c>
      <c r="E45" s="11">
        <v>26544521</v>
      </c>
      <c r="F45" s="11">
        <v>13272260.5</v>
      </c>
      <c r="G45" s="11">
        <v>13272260.5</v>
      </c>
      <c r="H45" s="11">
        <v>13272260.5</v>
      </c>
      <c r="I45" s="11">
        <v>13272260.5</v>
      </c>
      <c r="J45" s="11">
        <v>13272260.5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f t="shared" si="1"/>
        <v>92905823.5</v>
      </c>
    </row>
    <row r="46" spans="1:18" ht="16.5" x14ac:dyDescent="0.2">
      <c r="A46" s="12" t="s">
        <v>55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f t="shared" si="1"/>
        <v>0</v>
      </c>
    </row>
    <row r="47" spans="1:18" ht="10.9" customHeight="1" x14ac:dyDescent="0.2">
      <c r="A47" s="10" t="s">
        <v>56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f t="shared" si="1"/>
        <v>0</v>
      </c>
    </row>
    <row r="48" spans="1:18" ht="10.9" customHeight="1" x14ac:dyDescent="0.2">
      <c r="A48" s="12" t="s">
        <v>57</v>
      </c>
      <c r="B48" s="11">
        <v>12344000</v>
      </c>
      <c r="C48" s="11">
        <v>14976616</v>
      </c>
      <c r="D48" s="11">
        <v>0</v>
      </c>
      <c r="E48" s="11">
        <v>0</v>
      </c>
      <c r="F48" s="11">
        <v>2138748.29</v>
      </c>
      <c r="G48" s="11">
        <v>35258.230000000003</v>
      </c>
      <c r="H48" s="11">
        <v>315697.31</v>
      </c>
      <c r="I48" s="11">
        <v>5103299.4400000004</v>
      </c>
      <c r="J48" s="11">
        <v>7137730.0300000003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f t="shared" si="1"/>
        <v>14730733.300000001</v>
      </c>
    </row>
    <row r="49" spans="1:16" ht="10.9" customHeight="1" x14ac:dyDescent="0.2">
      <c r="A49" s="12" t="s">
        <v>58</v>
      </c>
      <c r="B49" s="11">
        <v>234683132</v>
      </c>
      <c r="C49" s="11">
        <v>234683132</v>
      </c>
      <c r="D49" s="11">
        <v>220328</v>
      </c>
      <c r="E49" s="11">
        <v>100000</v>
      </c>
      <c r="F49" s="11">
        <v>58171767</v>
      </c>
      <c r="G49" s="11">
        <v>19497365</v>
      </c>
      <c r="H49" s="11">
        <v>19497365</v>
      </c>
      <c r="I49" s="11">
        <v>19497365</v>
      </c>
      <c r="J49" s="11">
        <v>19497365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f t="shared" si="1"/>
        <v>136481555</v>
      </c>
    </row>
    <row r="50" spans="1:16" s="15" customFormat="1" ht="10.9" customHeight="1" x14ac:dyDescent="0.2">
      <c r="A50" s="8" t="s">
        <v>59</v>
      </c>
      <c r="B50" s="13">
        <f t="shared" ref="B50:O50" si="5">SUM(B51:B56)</f>
        <v>20000000</v>
      </c>
      <c r="C50" s="13">
        <f t="shared" si="5"/>
        <v>20000000</v>
      </c>
      <c r="D50" s="13">
        <f t="shared" si="5"/>
        <v>0</v>
      </c>
      <c r="E50" s="13">
        <f t="shared" si="5"/>
        <v>5000000</v>
      </c>
      <c r="F50" s="13">
        <f t="shared" si="5"/>
        <v>0</v>
      </c>
      <c r="G50" s="13">
        <f t="shared" si="5"/>
        <v>5000000</v>
      </c>
      <c r="H50" s="13">
        <f t="shared" si="5"/>
        <v>0</v>
      </c>
      <c r="I50" s="13">
        <f t="shared" si="5"/>
        <v>10000000</v>
      </c>
      <c r="J50" s="13">
        <f t="shared" si="5"/>
        <v>0</v>
      </c>
      <c r="K50" s="13">
        <f t="shared" si="5"/>
        <v>0</v>
      </c>
      <c r="L50" s="13">
        <f t="shared" si="5"/>
        <v>0</v>
      </c>
      <c r="M50" s="13">
        <f t="shared" si="5"/>
        <v>0</v>
      </c>
      <c r="N50" s="13">
        <f t="shared" si="5"/>
        <v>0</v>
      </c>
      <c r="O50" s="13">
        <f t="shared" si="5"/>
        <v>0</v>
      </c>
      <c r="P50" s="13">
        <f t="shared" si="1"/>
        <v>20000000</v>
      </c>
    </row>
    <row r="51" spans="1:16" ht="10.9" customHeight="1" x14ac:dyDescent="0.2">
      <c r="A51" s="12" t="s">
        <v>60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f t="shared" si="1"/>
        <v>0</v>
      </c>
    </row>
    <row r="52" spans="1:16" ht="10.9" customHeight="1" x14ac:dyDescent="0.2">
      <c r="A52" s="12" t="s">
        <v>61</v>
      </c>
      <c r="B52" s="11">
        <v>20000000</v>
      </c>
      <c r="C52" s="11">
        <v>20000000</v>
      </c>
      <c r="D52" s="11">
        <v>0</v>
      </c>
      <c r="E52" s="11">
        <v>5000000</v>
      </c>
      <c r="F52" s="11">
        <v>0</v>
      </c>
      <c r="G52" s="11">
        <v>5000000</v>
      </c>
      <c r="H52" s="11">
        <v>0</v>
      </c>
      <c r="I52" s="11">
        <v>10000000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f t="shared" si="1"/>
        <v>20000000</v>
      </c>
    </row>
    <row r="53" spans="1:16" ht="10.9" customHeight="1" x14ac:dyDescent="0.2">
      <c r="A53" s="12" t="s">
        <v>62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f t="shared" si="1"/>
        <v>0</v>
      </c>
    </row>
    <row r="54" spans="1:16" ht="16.5" x14ac:dyDescent="0.2">
      <c r="A54" s="12" t="s">
        <v>63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f t="shared" si="1"/>
        <v>0</v>
      </c>
    </row>
    <row r="55" spans="1:16" ht="10.9" customHeight="1" x14ac:dyDescent="0.2">
      <c r="A55" s="12" t="s">
        <v>64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f t="shared" si="1"/>
        <v>0</v>
      </c>
    </row>
    <row r="56" spans="1:16" ht="10.9" customHeight="1" x14ac:dyDescent="0.2">
      <c r="A56" s="12" t="s">
        <v>65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f t="shared" si="1"/>
        <v>0</v>
      </c>
    </row>
    <row r="57" spans="1:16" ht="10.9" customHeight="1" x14ac:dyDescent="0.2">
      <c r="A57" s="8" t="s">
        <v>66</v>
      </c>
      <c r="B57" s="13">
        <f t="shared" ref="B57:P57" si="6">SUM(B58:B66)</f>
        <v>59603168</v>
      </c>
      <c r="C57" s="13">
        <f t="shared" si="6"/>
        <v>49801996</v>
      </c>
      <c r="D57" s="13">
        <f t="shared" si="6"/>
        <v>0</v>
      </c>
      <c r="E57" s="13">
        <f t="shared" si="6"/>
        <v>0</v>
      </c>
      <c r="F57" s="13">
        <f t="shared" si="6"/>
        <v>63169</v>
      </c>
      <c r="G57" s="13">
        <f t="shared" si="6"/>
        <v>1687745.8</v>
      </c>
      <c r="H57" s="13">
        <f t="shared" si="6"/>
        <v>719300.64</v>
      </c>
      <c r="I57" s="13">
        <f t="shared" si="6"/>
        <v>497058.32</v>
      </c>
      <c r="J57" s="13">
        <f t="shared" si="6"/>
        <v>4087697.06</v>
      </c>
      <c r="K57" s="13">
        <f t="shared" si="6"/>
        <v>0</v>
      </c>
      <c r="L57" s="13">
        <f t="shared" si="6"/>
        <v>0</v>
      </c>
      <c r="M57" s="13">
        <f t="shared" si="6"/>
        <v>0</v>
      </c>
      <c r="N57" s="13">
        <f t="shared" si="6"/>
        <v>0</v>
      </c>
      <c r="O57" s="13">
        <f t="shared" si="6"/>
        <v>0</v>
      </c>
      <c r="P57" s="13">
        <f t="shared" si="6"/>
        <v>7054970.8200000003</v>
      </c>
    </row>
    <row r="58" spans="1:16" ht="10.15" customHeight="1" x14ac:dyDescent="0.2">
      <c r="A58" s="10" t="s">
        <v>67</v>
      </c>
      <c r="B58" s="11">
        <v>32150068</v>
      </c>
      <c r="C58" s="11">
        <v>35216172</v>
      </c>
      <c r="D58" s="11">
        <v>0</v>
      </c>
      <c r="E58" s="11">
        <v>0</v>
      </c>
      <c r="F58" s="11">
        <v>34456</v>
      </c>
      <c r="G58" s="11">
        <v>1587241.6</v>
      </c>
      <c r="H58" s="11">
        <v>397627.76999999996</v>
      </c>
      <c r="I58" s="11">
        <v>187465.41999999998</v>
      </c>
      <c r="J58" s="11">
        <v>2072024.6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f t="shared" si="1"/>
        <v>4278815.3900000006</v>
      </c>
    </row>
    <row r="59" spans="1:16" ht="10.15" customHeight="1" x14ac:dyDescent="0.2">
      <c r="A59" s="12" t="s">
        <v>68</v>
      </c>
      <c r="B59" s="11">
        <v>4202000</v>
      </c>
      <c r="C59" s="11">
        <v>2523791</v>
      </c>
      <c r="D59" s="11">
        <v>0</v>
      </c>
      <c r="E59" s="11">
        <v>0</v>
      </c>
      <c r="F59" s="11">
        <v>26412</v>
      </c>
      <c r="G59" s="11">
        <v>0</v>
      </c>
      <c r="H59" s="11">
        <v>84466.8</v>
      </c>
      <c r="I59" s="11">
        <v>0</v>
      </c>
      <c r="J59" s="11">
        <v>68672.459999999992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f t="shared" si="1"/>
        <v>179551.26</v>
      </c>
    </row>
    <row r="60" spans="1:16" ht="10.15" customHeight="1" x14ac:dyDescent="0.2">
      <c r="A60" s="12" t="s">
        <v>69</v>
      </c>
      <c r="B60" s="11">
        <v>10000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f t="shared" si="1"/>
        <v>0</v>
      </c>
    </row>
    <row r="61" spans="1:16" ht="10.15" customHeight="1" x14ac:dyDescent="0.2">
      <c r="A61" s="12" t="s">
        <v>70</v>
      </c>
      <c r="B61" s="11">
        <v>5922000</v>
      </c>
      <c r="C61" s="11">
        <v>6457000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f t="shared" si="1"/>
        <v>0</v>
      </c>
    </row>
    <row r="62" spans="1:16" ht="10.15" customHeight="1" x14ac:dyDescent="0.2">
      <c r="A62" s="12" t="s">
        <v>71</v>
      </c>
      <c r="B62" s="11">
        <v>17207000</v>
      </c>
      <c r="C62" s="11">
        <v>2567433</v>
      </c>
      <c r="D62" s="11">
        <v>0</v>
      </c>
      <c r="E62" s="11">
        <v>0</v>
      </c>
      <c r="F62" s="11">
        <v>2301</v>
      </c>
      <c r="G62" s="11">
        <v>100504.2</v>
      </c>
      <c r="H62" s="11">
        <v>128205.93</v>
      </c>
      <c r="I62" s="11">
        <v>309592.90000000002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f t="shared" si="1"/>
        <v>540604.03</v>
      </c>
    </row>
    <row r="63" spans="1:16" ht="10.15" customHeight="1" x14ac:dyDescent="0.2">
      <c r="A63" s="12" t="s">
        <v>72</v>
      </c>
      <c r="B63" s="11">
        <v>101000</v>
      </c>
      <c r="C63" s="11">
        <v>355000</v>
      </c>
      <c r="D63" s="11">
        <v>0</v>
      </c>
      <c r="E63" s="11">
        <v>0</v>
      </c>
      <c r="F63" s="11">
        <v>0</v>
      </c>
      <c r="G63" s="11">
        <v>0</v>
      </c>
      <c r="H63" s="11">
        <v>109000.14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f t="shared" si="1"/>
        <v>109000.14</v>
      </c>
    </row>
    <row r="64" spans="1:16" ht="10.15" customHeight="1" x14ac:dyDescent="0.2">
      <c r="A64" s="10" t="s">
        <v>73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f t="shared" si="1"/>
        <v>0</v>
      </c>
    </row>
    <row r="65" spans="1:16" ht="10.15" customHeight="1" x14ac:dyDescent="0.2">
      <c r="A65" s="10" t="s">
        <v>74</v>
      </c>
      <c r="B65" s="11">
        <v>1100</v>
      </c>
      <c r="C65" s="11">
        <v>2267600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1947000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f t="shared" si="1"/>
        <v>1947000</v>
      </c>
    </row>
    <row r="66" spans="1:16" ht="10.15" customHeight="1" x14ac:dyDescent="0.2">
      <c r="A66" s="12" t="s">
        <v>75</v>
      </c>
      <c r="B66" s="11">
        <v>10000</v>
      </c>
      <c r="C66" s="11">
        <v>415000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f t="shared" si="1"/>
        <v>0</v>
      </c>
    </row>
    <row r="67" spans="1:16" s="17" customFormat="1" ht="10.9" customHeight="1" x14ac:dyDescent="0.2">
      <c r="A67" s="16" t="s">
        <v>76</v>
      </c>
      <c r="B67" s="13">
        <f t="shared" ref="B67:O67" si="7">SUM(B68:B71)</f>
        <v>5200000</v>
      </c>
      <c r="C67" s="13">
        <f t="shared" si="7"/>
        <v>27504499.449999999</v>
      </c>
      <c r="D67" s="13">
        <f t="shared" si="7"/>
        <v>0</v>
      </c>
      <c r="E67" s="13">
        <f t="shared" si="7"/>
        <v>0</v>
      </c>
      <c r="F67" s="13">
        <f t="shared" si="7"/>
        <v>1678123.78</v>
      </c>
      <c r="G67" s="13">
        <f t="shared" si="7"/>
        <v>0</v>
      </c>
      <c r="H67" s="13">
        <f t="shared" si="7"/>
        <v>0</v>
      </c>
      <c r="I67" s="13">
        <f t="shared" si="7"/>
        <v>18900000</v>
      </c>
      <c r="J67" s="13">
        <f t="shared" si="7"/>
        <v>0</v>
      </c>
      <c r="K67" s="13">
        <f t="shared" si="7"/>
        <v>0</v>
      </c>
      <c r="L67" s="13">
        <f t="shared" si="7"/>
        <v>0</v>
      </c>
      <c r="M67" s="13">
        <f t="shared" si="7"/>
        <v>0</v>
      </c>
      <c r="N67" s="13">
        <f t="shared" si="7"/>
        <v>0</v>
      </c>
      <c r="O67" s="13">
        <f t="shared" si="7"/>
        <v>0</v>
      </c>
      <c r="P67" s="13">
        <f t="shared" si="1"/>
        <v>20578123.780000001</v>
      </c>
    </row>
    <row r="68" spans="1:16" ht="8.4499999999999993" customHeight="1" x14ac:dyDescent="0.2">
      <c r="A68" s="10" t="s">
        <v>77</v>
      </c>
      <c r="B68" s="11">
        <v>5000000</v>
      </c>
      <c r="C68" s="11">
        <v>27504499.449999999</v>
      </c>
      <c r="D68" s="11">
        <v>0</v>
      </c>
      <c r="E68" s="11">
        <v>0</v>
      </c>
      <c r="F68" s="11">
        <v>1678123.78</v>
      </c>
      <c r="G68" s="11">
        <v>0</v>
      </c>
      <c r="H68" s="11">
        <v>0</v>
      </c>
      <c r="I68" s="11">
        <v>18900000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f t="shared" si="1"/>
        <v>20578123.780000001</v>
      </c>
    </row>
    <row r="69" spans="1:16" ht="9" customHeight="1" x14ac:dyDescent="0.2">
      <c r="A69" s="10" t="s">
        <v>78</v>
      </c>
      <c r="B69" s="11">
        <v>200000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f t="shared" si="1"/>
        <v>0</v>
      </c>
    </row>
    <row r="70" spans="1:16" ht="10.15" customHeight="1" x14ac:dyDescent="0.2">
      <c r="A70" s="12" t="s">
        <v>79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f t="shared" si="1"/>
        <v>0</v>
      </c>
    </row>
    <row r="71" spans="1:16" ht="16.5" x14ac:dyDescent="0.2">
      <c r="A71" s="12" t="s">
        <v>80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f t="shared" si="1"/>
        <v>0</v>
      </c>
    </row>
    <row r="72" spans="1:16" ht="16.5" x14ac:dyDescent="0.2">
      <c r="A72" s="8" t="s">
        <v>81</v>
      </c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f t="shared" si="1"/>
        <v>0</v>
      </c>
    </row>
    <row r="73" spans="1:16" x14ac:dyDescent="0.2">
      <c r="A73" s="10" t="s">
        <v>82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f t="shared" si="1"/>
        <v>0</v>
      </c>
    </row>
    <row r="74" spans="1:16" ht="10.9" customHeight="1" x14ac:dyDescent="0.2">
      <c r="A74" s="12" t="s">
        <v>83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f t="shared" si="1"/>
        <v>0</v>
      </c>
    </row>
    <row r="75" spans="1:16" ht="10.9" customHeight="1" x14ac:dyDescent="0.2">
      <c r="A75" s="16" t="s">
        <v>84</v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f t="shared" si="1"/>
        <v>0</v>
      </c>
    </row>
    <row r="76" spans="1:16" ht="10.9" customHeight="1" x14ac:dyDescent="0.2">
      <c r="A76" s="12" t="s">
        <v>85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f t="shared" si="1"/>
        <v>0</v>
      </c>
    </row>
    <row r="77" spans="1:16" ht="10.9" customHeight="1" x14ac:dyDescent="0.2">
      <c r="A77" s="12" t="s">
        <v>86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f t="shared" si="1"/>
        <v>0</v>
      </c>
    </row>
    <row r="78" spans="1:16" ht="10.9" customHeight="1" x14ac:dyDescent="0.2">
      <c r="A78" s="12" t="s">
        <v>87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f t="shared" si="1"/>
        <v>0</v>
      </c>
    </row>
    <row r="79" spans="1:16" ht="10.9" customHeight="1" x14ac:dyDescent="0.2">
      <c r="A79" s="6" t="s">
        <v>88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f t="shared" si="1"/>
        <v>0</v>
      </c>
    </row>
    <row r="80" spans="1:16" ht="10.9" customHeight="1" x14ac:dyDescent="0.2">
      <c r="A80" s="8" t="s">
        <v>89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f t="shared" si="1"/>
        <v>0</v>
      </c>
    </row>
    <row r="81" spans="1:18" ht="10.9" customHeight="1" x14ac:dyDescent="0.2">
      <c r="A81" s="12" t="s">
        <v>90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f t="shared" ref="P81:P88" si="8">SUM(D81:O81)</f>
        <v>0</v>
      </c>
    </row>
    <row r="82" spans="1:18" ht="10.9" customHeight="1" x14ac:dyDescent="0.2">
      <c r="A82" s="12" t="s">
        <v>91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f t="shared" si="8"/>
        <v>0</v>
      </c>
    </row>
    <row r="83" spans="1:18" ht="10.9" customHeight="1" x14ac:dyDescent="0.2">
      <c r="A83" s="16" t="s">
        <v>92</v>
      </c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f t="shared" si="8"/>
        <v>0</v>
      </c>
    </row>
    <row r="84" spans="1:18" ht="10.9" customHeight="1" x14ac:dyDescent="0.2">
      <c r="A84" s="12" t="s">
        <v>93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f t="shared" si="8"/>
        <v>0</v>
      </c>
    </row>
    <row r="85" spans="1:18" ht="10.9" customHeight="1" x14ac:dyDescent="0.2">
      <c r="A85" s="12" t="s">
        <v>94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f t="shared" si="8"/>
        <v>0</v>
      </c>
    </row>
    <row r="86" spans="1:18" ht="10.9" customHeight="1" x14ac:dyDescent="0.2">
      <c r="A86" s="16" t="s">
        <v>95</v>
      </c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f t="shared" si="8"/>
        <v>0</v>
      </c>
    </row>
    <row r="87" spans="1:18" ht="10.9" customHeight="1" x14ac:dyDescent="0.2">
      <c r="A87" s="12" t="s">
        <v>96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f t="shared" si="8"/>
        <v>0</v>
      </c>
    </row>
    <row r="88" spans="1:18" s="3" customFormat="1" x14ac:dyDescent="0.2">
      <c r="A88" s="19" t="s">
        <v>97</v>
      </c>
      <c r="B88" s="20">
        <f t="shared" ref="B88:O88" si="9">B15+B21+B31+B41+B50+B57+B67</f>
        <v>4419749461</v>
      </c>
      <c r="C88" s="20">
        <f t="shared" si="9"/>
        <v>4432801368.8699999</v>
      </c>
      <c r="D88" s="20">
        <f t="shared" si="9"/>
        <v>220666221.06999999</v>
      </c>
      <c r="E88" s="20">
        <f t="shared" si="9"/>
        <v>273103866.89999998</v>
      </c>
      <c r="F88" s="20">
        <f t="shared" si="9"/>
        <v>334501917.01999998</v>
      </c>
      <c r="G88" s="20">
        <f t="shared" si="9"/>
        <v>354601101.69999999</v>
      </c>
      <c r="H88" s="20">
        <f t="shared" si="9"/>
        <v>429520594.39999998</v>
      </c>
      <c r="I88" s="20">
        <f t="shared" si="9"/>
        <v>335800291.45999998</v>
      </c>
      <c r="J88" s="20">
        <f t="shared" si="9"/>
        <v>349040515.19999999</v>
      </c>
      <c r="K88" s="20">
        <f t="shared" si="9"/>
        <v>0</v>
      </c>
      <c r="L88" s="20">
        <f t="shared" si="9"/>
        <v>0</v>
      </c>
      <c r="M88" s="20">
        <f t="shared" si="9"/>
        <v>0</v>
      </c>
      <c r="N88" s="20">
        <f t="shared" si="9"/>
        <v>0</v>
      </c>
      <c r="O88" s="20">
        <f t="shared" si="9"/>
        <v>0</v>
      </c>
      <c r="P88" s="20">
        <f t="shared" si="8"/>
        <v>2297234507.75</v>
      </c>
      <c r="Q88" s="21"/>
      <c r="R88" s="21"/>
    </row>
    <row r="89" spans="1:18" x14ac:dyDescent="0.2">
      <c r="A89" s="22" t="s">
        <v>98</v>
      </c>
      <c r="B89" s="22"/>
      <c r="C89" s="22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2"/>
      <c r="O89" s="22"/>
      <c r="Q89" s="14"/>
    </row>
    <row r="90" spans="1:18" ht="16.5" x14ac:dyDescent="0.2">
      <c r="A90" s="24" t="s">
        <v>99</v>
      </c>
      <c r="B90" s="24"/>
      <c r="C90" s="24"/>
      <c r="D90" s="24"/>
      <c r="E90" s="24"/>
      <c r="F90" s="24"/>
      <c r="G90" s="24"/>
      <c r="H90" s="24"/>
      <c r="I90" s="24"/>
      <c r="J90" s="24"/>
      <c r="K90" s="22"/>
      <c r="L90" s="22"/>
      <c r="M90" s="22"/>
      <c r="N90" s="22"/>
      <c r="O90" s="22"/>
      <c r="P90" s="22"/>
    </row>
    <row r="91" spans="1:18" x14ac:dyDescent="0.2">
      <c r="A91" s="41" t="s">
        <v>100</v>
      </c>
      <c r="B91" s="41"/>
      <c r="C91" s="41"/>
      <c r="D91" s="25"/>
      <c r="E91" s="25"/>
      <c r="F91" s="25"/>
      <c r="G91" s="25"/>
      <c r="H91" s="25"/>
      <c r="I91" s="25"/>
      <c r="J91" s="25"/>
      <c r="K91" s="22"/>
      <c r="L91" s="22"/>
      <c r="M91" s="22"/>
      <c r="N91" s="22"/>
      <c r="O91" s="22"/>
      <c r="P91" s="22"/>
    </row>
    <row r="92" spans="1:18" x14ac:dyDescent="0.2">
      <c r="A92" s="42" t="s">
        <v>101</v>
      </c>
      <c r="B92" s="42"/>
      <c r="C92" s="42"/>
      <c r="D92" s="42"/>
      <c r="E92" s="42"/>
      <c r="F92" s="42"/>
      <c r="G92" s="24"/>
      <c r="H92" s="24"/>
      <c r="I92" s="24"/>
      <c r="J92" s="24"/>
      <c r="K92" s="22"/>
      <c r="L92" s="22"/>
      <c r="M92" s="22"/>
      <c r="N92" s="22"/>
      <c r="O92" s="22"/>
      <c r="P92" s="22"/>
    </row>
    <row r="93" spans="1:18" ht="34.15" customHeight="1" x14ac:dyDescent="0.2">
      <c r="A93" s="26"/>
      <c r="B93" s="12"/>
      <c r="C93" s="12"/>
      <c r="D93" s="12"/>
      <c r="E93" s="12"/>
      <c r="F93" s="12"/>
      <c r="G93" s="12"/>
      <c r="H93" s="12"/>
      <c r="I93" s="12"/>
      <c r="J93" s="12"/>
      <c r="K93" s="22"/>
      <c r="L93" s="27"/>
      <c r="M93" s="27"/>
      <c r="N93" s="27"/>
      <c r="O93" s="27"/>
      <c r="P93" s="27"/>
    </row>
    <row r="94" spans="1:18" s="15" customFormat="1" ht="15" x14ac:dyDescent="0.2">
      <c r="A94" s="28" t="s">
        <v>102</v>
      </c>
      <c r="L94" s="33" t="s">
        <v>103</v>
      </c>
      <c r="M94" s="33"/>
      <c r="N94" s="33"/>
      <c r="O94" s="33"/>
      <c r="P94" s="33"/>
    </row>
    <row r="95" spans="1:18" s="30" customFormat="1" ht="15" x14ac:dyDescent="0.2">
      <c r="A95" s="29" t="s">
        <v>104</v>
      </c>
      <c r="L95" s="34" t="s">
        <v>105</v>
      </c>
      <c r="M95" s="34"/>
      <c r="N95" s="34"/>
      <c r="O95" s="34"/>
      <c r="P95" s="34"/>
    </row>
    <row r="96" spans="1:18" x14ac:dyDescent="0.2">
      <c r="A96" s="22"/>
      <c r="B96" s="11"/>
      <c r="C96" s="11"/>
      <c r="D96" s="11"/>
      <c r="E96" s="11"/>
      <c r="F96" s="11"/>
      <c r="G96" s="22"/>
      <c r="H96" s="22"/>
      <c r="I96" s="22"/>
      <c r="J96" s="22"/>
      <c r="K96" s="22"/>
      <c r="L96" s="22"/>
      <c r="M96" s="22"/>
      <c r="N96" s="22"/>
      <c r="O96" s="22"/>
      <c r="P96" s="22"/>
    </row>
    <row r="97" spans="1:16" x14ac:dyDescent="0.2">
      <c r="A97" s="31"/>
      <c r="B97" s="32"/>
      <c r="C97" s="32"/>
      <c r="D97" s="32"/>
      <c r="E97" s="32"/>
      <c r="F97" s="32"/>
      <c r="G97" s="31"/>
      <c r="H97" s="31"/>
      <c r="I97" s="31"/>
      <c r="J97" s="31"/>
      <c r="K97" s="31"/>
      <c r="L97" s="31"/>
      <c r="M97" s="31"/>
      <c r="N97" s="31"/>
      <c r="O97" s="31"/>
      <c r="P97" s="31"/>
    </row>
    <row r="98" spans="1:16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  <row r="99" spans="1:16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</row>
    <row r="100" spans="1:16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6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</row>
    <row r="102" spans="1:16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</row>
    <row r="103" spans="1:16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</row>
    <row r="104" spans="1:16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1:16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</row>
  </sheetData>
  <mergeCells count="14">
    <mergeCell ref="A11:P11"/>
    <mergeCell ref="A6:P6"/>
    <mergeCell ref="A7:P7"/>
    <mergeCell ref="A8:P8"/>
    <mergeCell ref="A9:P9"/>
    <mergeCell ref="A10:P10"/>
    <mergeCell ref="L94:P94"/>
    <mergeCell ref="L95:P95"/>
    <mergeCell ref="A12:A13"/>
    <mergeCell ref="B12:B13"/>
    <mergeCell ref="C12:C13"/>
    <mergeCell ref="D12:O12"/>
    <mergeCell ref="A91:C91"/>
    <mergeCell ref="A92:F92"/>
  </mergeCells>
  <printOptions horizontalCentered="1"/>
  <pageMargins left="0.17" right="0" top="0.75" bottom="1" header="0.3" footer="0.3"/>
  <pageSetup paperSize="5" scale="95" fitToHeight="3" orientation="landscape" r:id="rId1"/>
  <headerFooter>
    <oddFooter>&amp;CPg.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BBF15C6322549B35D4D93D2BA63D2" ma:contentTypeVersion="12" ma:contentTypeDescription="Create a new document." ma:contentTypeScope="" ma:versionID="b8f0064ca97a958246ca90a505516879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8b7d910d19ce627ab4fe0978ccc1e2be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6CD4AE-B2D6-415F-BD5F-708449CE6404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2.xml><?xml version="1.0" encoding="utf-8"?>
<ds:datastoreItem xmlns:ds="http://schemas.openxmlformats.org/officeDocument/2006/customXml" ds:itemID="{6490CD42-7266-42E7-965C-1CF203CD16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058FAC-5AE7-450E-888C-AA92913F02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0216 (2)</vt:lpstr>
      <vt:lpstr>'0216 (2)'!Área_de_impresión</vt:lpstr>
      <vt:lpstr>'0216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Xabier De León</cp:lastModifiedBy>
  <dcterms:created xsi:type="dcterms:W3CDTF">2026-08-05T15:51:50Z</dcterms:created>
  <dcterms:modified xsi:type="dcterms:W3CDTF">2026-08-07T14:58:03Z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